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ll Log" sheetId="2" state="visible" r:id="rId2"/>
    <sheet xmlns:r="http://schemas.openxmlformats.org/officeDocument/2006/relationships" name="Lists &amp; Setup" sheetId="3" state="visible" r:id="rId3"/>
  </sheets>
  <definedNames>
    <definedName name="_xlnm.Print_Area" localSheetId="0">'Summary'!$A$1:$R$33</definedName>
    <definedName name="_xlnm._FilterDatabase" localSheetId="1" hidden="1">'Call Log'!$A$1:$N$501</definedName>
    <definedName name="_xlnm.Print_Area" localSheetId="1">'Call Log'!$A$1:$N$501</definedName>
    <definedName name="_xlnm._FilterDatabase" localSheetId="2" hidden="1">'Lists &amp; Setup'!$A$1:$F$8</definedName>
    <definedName name="_xlnm.Print_Area" localSheetId="2">'Lists &amp; Setup'!$A$1:$F$8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263B3A"/>
      <sz val="10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63B3A"/>
      <sz val="10"/>
    </font>
    <font>
      <name val="Calibri"/>
      <i val="1"/>
      <color rgb="00526B68"/>
      <sz val="9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F5F8F6"/>
      </patternFill>
    </fill>
    <fill>
      <patternFill patternType="solid">
        <fgColor rgb="00D56A4A"/>
      </patternFill>
    </fill>
    <fill>
      <patternFill patternType="solid">
        <fgColor rgb="00E7EFEC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6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/>
    </xf>
    <xf numFmtId="1" fontId="2" fillId="7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6" fontId="2" fillId="7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8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263B3A"/>
        <sz val="10"/>
      </font>
      <fill>
        <patternFill patternType="solid">
          <fgColor rgb="00D9E1DE"/>
        </patternFill>
      </fill>
    </dxf>
    <dxf>
      <font>
        <name val="Calibri"/>
        <b val="1"/>
        <color rgb="00B84A3A"/>
        <sz val="10"/>
      </font>
      <fill>
        <patternFill patternType="solid">
          <fgColor rgb="00FCE8E6"/>
        </patternFill>
      </fill>
    </dxf>
    <dxf>
      <font>
        <name val="Calibri"/>
        <b val="1"/>
        <color rgb="00263B3A"/>
        <sz val="10"/>
      </font>
      <fill>
        <patternFill patternType="solid">
          <fgColor rgb="00F4C97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Period Funnel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'Summary'!I8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183B4E"/>
              </a:solidFill>
              <a:prstDash val="solid"/>
            </a:ln>
          </spPr>
          <cat>
            <numRef>
              <f>'Summary'!$H$9:$H$12</f>
            </numRef>
          </cat>
          <val>
            <numRef>
              <f>'Summary'!$I$9:$I$12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Calls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475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arketingSourceResults" displayName="MarketingSourceResults" ref="A18:I25" headerRowCount="1">
  <autoFilter ref="A18:I25"/>
  <tableColumns count="9">
    <tableColumn id="1" name="Marketing Source"/>
    <tableColumn id="2" name="Calls"/>
    <tableColumn id="3" name="Qualified"/>
    <tableColumn id="4" name="Booked"/>
    <tableColumn id="5" name="Sales"/>
    <tableColumn id="6" name="Call to Qualified"/>
    <tableColumn id="7" name="Qualified to Booked"/>
    <tableColumn id="8" name="Booked to Sale"/>
    <tableColumn id="9" name="Sales Value"/>
  </tableColumns>
</table>
</file>

<file path=xl/tables/table2.xml><?xml version="1.0" encoding="utf-8"?>
<table xmlns="http://schemas.openxmlformats.org/spreadsheetml/2006/main" id="2" name="HandlerResults" displayName="HandlerResults" ref="A28:I31" headerRowCount="1">
  <autoFilter ref="A28:I31"/>
  <tableColumns count="9">
    <tableColumn id="1" name="Handled By"/>
    <tableColumn id="2" name="Calls"/>
    <tableColumn id="3" name="Qualified"/>
    <tableColumn id="4" name="Booked"/>
    <tableColumn id="5" name="Sales"/>
    <tableColumn id="6" name="Call to Qualified"/>
    <tableColumn id="7" name="Qualified to Booked"/>
    <tableColumn id="8" name="Booked to Sale"/>
    <tableColumn id="9" name="Sales Valu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Relationship Type="http://schemas.openxmlformats.org/officeDocument/2006/relationships/table" Target="/xl/tables/table2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90"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3" customWidth="1" min="3" max="3"/>
    <col width="28" customWidth="1" min="4" max="4"/>
    <col width="16" customWidth="1" min="5" max="5"/>
    <col width="17" customWidth="1" min="6" max="6"/>
    <col width="3" customWidth="1" min="7" max="7"/>
    <col width="22" customWidth="1" min="8" max="8"/>
    <col width="15" customWidth="1" min="9" max="9"/>
    <col width="3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 ht="28" customHeight="1">
      <c r="A1" s="1" t="inlineStr">
        <is>
          <t>Pest Control Call Conversion Dashboard</t>
        </is>
      </c>
      <c r="B1" s="31" t="n"/>
      <c r="C1" s="31" t="n"/>
      <c r="D1" s="31" t="n"/>
      <c r="E1" s="31" t="n"/>
      <c r="F1" s="31" t="n"/>
      <c r="G1" s="31" t="n"/>
      <c r="H1" s="31" t="n"/>
      <c r="I1" s="32" t="n"/>
    </row>
    <row r="2">
      <c r="A2" s="3" t="inlineStr">
        <is>
          <t>Reporting Period</t>
        </is>
      </c>
      <c r="B2" s="3" t="n"/>
      <c r="D2" s="3" t="inlineStr">
        <is>
          <t>Conversion Targets</t>
        </is>
      </c>
      <c r="E2" s="3" t="n"/>
    </row>
    <row r="3">
      <c r="A3" s="4" t="inlineStr">
        <is>
          <t>Reporting Start Date</t>
        </is>
      </c>
      <c r="B3" s="33" t="n">
        <v>46266</v>
      </c>
      <c r="D3" s="4" t="inlineStr">
        <is>
          <t>Call-to-Qualified Target</t>
        </is>
      </c>
      <c r="E3" s="34" t="n">
        <v>0.75</v>
      </c>
    </row>
    <row r="4">
      <c r="A4" s="4" t="inlineStr">
        <is>
          <t>Reporting End Date</t>
        </is>
      </c>
      <c r="B4" s="33" t="n">
        <v>46295</v>
      </c>
      <c r="D4" s="4" t="inlineStr">
        <is>
          <t>Qualified-to-Booked Target</t>
        </is>
      </c>
      <c r="E4" s="34" t="n">
        <v>0.6</v>
      </c>
    </row>
    <row r="5">
      <c r="A5" s="4" t="inlineStr">
        <is>
          <t>Date Range Alert</t>
        </is>
      </c>
      <c r="B5" s="7">
        <f>IF(OR(B3="",B4=""),"Enter both dates",IF(IFERROR(B4&lt;B3,TRUE),"Check the date range",""))</f>
        <v/>
      </c>
      <c r="D5" s="4" t="inlineStr">
        <is>
          <t>Booked-to-Sale Target</t>
        </is>
      </c>
      <c r="E5" s="34" t="n">
        <v>0.7</v>
      </c>
    </row>
    <row r="6">
      <c r="A6" s="4" t="inlineStr">
        <is>
          <t>Cohort Basis</t>
        </is>
      </c>
      <c r="B6" s="7" t="inlineStr">
        <is>
          <t>Call Date</t>
        </is>
      </c>
      <c r="D6" s="4" t="inlineStr">
        <is>
          <t>Call-to-Sale Target</t>
        </is>
      </c>
      <c r="E6" s="34" t="n">
        <v>0.25</v>
      </c>
    </row>
    <row r="7"/>
    <row r="8" ht="31" customHeight="1">
      <c r="A8" s="8" t="inlineStr">
        <is>
          <t>Overall Metric</t>
        </is>
      </c>
      <c r="B8" s="8" t="inlineStr">
        <is>
          <t>Current Period</t>
        </is>
      </c>
      <c r="D8" s="8" t="inlineStr">
        <is>
          <t>Conversion</t>
        </is>
      </c>
      <c r="E8" s="8" t="inlineStr">
        <is>
          <t>Rate</t>
        </is>
      </c>
      <c r="F8" s="8" t="inlineStr">
        <is>
          <t>Status</t>
        </is>
      </c>
      <c r="H8" s="8" t="inlineStr">
        <is>
          <t>Funnel Stage</t>
        </is>
      </c>
      <c r="I8" s="8" t="inlineStr">
        <is>
          <t>Count</t>
        </is>
      </c>
    </row>
    <row r="9">
      <c r="A9" s="9" t="inlineStr">
        <is>
          <t>Inbound Calls</t>
        </is>
      </c>
      <c r="B9" s="10">
        <f>IF(OR($B$3="",$B$4="",IFERROR($B$4&lt;$B$3,TRUE)),"",COUNTIFS('Call Log'!$B$2:$B$501,"&gt;="&amp;$B$3,'Call Log'!$B$2:$B$501,"&lt;="&amp;$B$4,'Call Log'!$A$2:$A$501,"&lt;&gt;"))</f>
        <v/>
      </c>
      <c r="D9" s="9" t="inlineStr">
        <is>
          <t>Call to Qualified</t>
        </is>
      </c>
      <c r="E9" s="35">
        <f>IF(OR(B9="",B9=0),"",IFERROR(B10/B9,""))</f>
        <v/>
      </c>
      <c r="F9" s="12">
        <f>IF(E9="","No Data",IF(E9&gt;=$E$3,"On Target","Below Target"))</f>
        <v/>
      </c>
      <c r="H9" s="9" t="inlineStr">
        <is>
          <t>Inbound Calls</t>
        </is>
      </c>
      <c r="I9" s="13">
        <f>B9</f>
        <v/>
      </c>
    </row>
    <row r="10">
      <c r="A10" s="9" t="inlineStr">
        <is>
          <t>Qualified Leads</t>
        </is>
      </c>
      <c r="B10" s="10">
        <f>IF(OR($B$3="",$B$4="",IFERROR($B$4&lt;$B$3,TRUE)),"",COUNTIFS('Call Log'!$B$2:$B$501,"&gt;="&amp;$B$3,'Call Log'!$B$2:$B$501,"&lt;="&amp;$B$4,'Call Log'!$A$2:$A$501,"&lt;&gt;",'Call Log'!$G$2:$G$501,"Yes"))</f>
        <v/>
      </c>
      <c r="D10" s="14" t="inlineStr">
        <is>
          <t>Qualified to Booked</t>
        </is>
      </c>
      <c r="E10" s="35">
        <f>IF(OR(B10="",B10=0),"",IFERROR(B11/B10,""))</f>
        <v/>
      </c>
      <c r="F10" s="12">
        <f>IF(E10="","No Data",IF(E10&gt;=$E$4,"On Target","Below Target"))</f>
        <v/>
      </c>
      <c r="H10" s="14" t="inlineStr">
        <is>
          <t>Qualified Leads</t>
        </is>
      </c>
      <c r="I10" s="13">
        <f>B10</f>
        <v/>
      </c>
    </row>
    <row r="11">
      <c r="A11" s="9" t="inlineStr">
        <is>
          <t>Booked Inspections</t>
        </is>
      </c>
      <c r="B11" s="10">
        <f>IF(OR($B$3="",$B$4="",IFERROR($B$4&lt;$B$3,TRUE)),"",COUNTIFS('Call Log'!$B$2:$B$501,"&gt;="&amp;$B$3,'Call Log'!$B$2:$B$501,"&lt;="&amp;$B$4,'Call Log'!$A$2:$A$501,"&lt;&gt;",'Call Log'!$H$2:$H$501,"Yes"))</f>
        <v/>
      </c>
      <c r="D11" s="9" t="inlineStr">
        <is>
          <t>Booked to Sale</t>
        </is>
      </c>
      <c r="E11" s="35">
        <f>IF(OR(B11="",B11=0),"",IFERROR(B12/B11,""))</f>
        <v/>
      </c>
      <c r="F11" s="12">
        <f>IF(E11="","No Data",IF(E11&gt;=$E$5,"On Target","Below Target"))</f>
        <v/>
      </c>
      <c r="H11" s="9" t="inlineStr">
        <is>
          <t>Booked Inspections</t>
        </is>
      </c>
      <c r="I11" s="13">
        <f>B11</f>
        <v/>
      </c>
    </row>
    <row r="12">
      <c r="A12" s="9" t="inlineStr">
        <is>
          <t>Sales</t>
        </is>
      </c>
      <c r="B12" s="10">
        <f>IF(OR($B$3="",$B$4="",IFERROR($B$4&lt;$B$3,TRUE)),"",COUNTIFS('Call Log'!$B$2:$B$501,"&gt;="&amp;$B$3,'Call Log'!$B$2:$B$501,"&lt;="&amp;$B$4,'Call Log'!$A$2:$A$501,"&lt;&gt;",'Call Log'!$I$2:$I$501,"Yes"))</f>
        <v/>
      </c>
      <c r="D12" s="14" t="inlineStr">
        <is>
          <t>Call to Sale</t>
        </is>
      </c>
      <c r="E12" s="35">
        <f>IF(OR(B9="",B9=0),"",IFERROR(B12/B9,""))</f>
        <v/>
      </c>
      <c r="F12" s="12">
        <f>IF(E12="","No Data",IF(E12&gt;=$E$6,"On Target","Below Target"))</f>
        <v/>
      </c>
      <c r="H12" s="14" t="inlineStr">
        <is>
          <t>Sales</t>
        </is>
      </c>
      <c r="I12" s="13">
        <f>B12</f>
        <v/>
      </c>
    </row>
    <row r="13">
      <c r="A13" s="9" t="inlineStr">
        <is>
          <t>Sales Value</t>
        </is>
      </c>
      <c r="B13" s="15">
        <f>IF(OR($B$3="",$B$4="",IFERROR($B$4&lt;$B$3,TRUE)),"",SUMIFS('Call Log'!$K$2:$K$501,'Call Log'!$B$2:$B$501,"&gt;="&amp;$B$3,'Call Log'!$B$2:$B$501,"&lt;="&amp;$B$4,'Call Log'!$A$2:$A$501,"&lt;&gt;",'Call Log'!$I$2:$I$501,"Yes"))</f>
        <v/>
      </c>
    </row>
    <row r="14">
      <c r="A14" s="9" t="inlineStr">
        <is>
          <t>Open Follow-Ups</t>
        </is>
      </c>
      <c r="B14" s="10">
        <f>IF(OR($B$3="",$B$4="",IFERROR($B$4&lt;$B$3,TRUE)),"",COUNTIFS('Call Log'!$B$2:$B$501,"&gt;="&amp;$B$3,'Call Log'!$B$2:$B$501,"&lt;="&amp;$B$4,'Call Log'!$A$2:$A$501,"&lt;&gt;",'Call Log'!$L$2:$L$501,"Open",'Call Log'!$I$2:$I$501,"&lt;&gt;Yes"))</f>
        <v/>
      </c>
    </row>
    <row r="15">
      <c r="A15" s="9" t="inlineStr">
        <is>
          <t>All Record Alerts</t>
        </is>
      </c>
      <c r="B15" s="10">
        <f>COUNTIF('Call Log'!$N$2:$N$501,"?*")</f>
        <v/>
      </c>
    </row>
    <row r="16">
      <c r="A16" s="16" t="inlineStr">
        <is>
          <t>Cohort basis: records are included by Call Date, even when booking or sale occurs later.</t>
        </is>
      </c>
    </row>
    <row r="17"/>
    <row r="18" ht="38" customHeight="1">
      <c r="A18" s="8" t="inlineStr">
        <is>
          <t>Marketing Source</t>
        </is>
      </c>
      <c r="B18" s="8" t="inlineStr">
        <is>
          <t>Calls</t>
        </is>
      </c>
      <c r="C18" s="8" t="inlineStr">
        <is>
          <t>Qualified</t>
        </is>
      </c>
      <c r="D18" s="8" t="inlineStr">
        <is>
          <t>Booked</t>
        </is>
      </c>
      <c r="E18" s="8" t="inlineStr">
        <is>
          <t>Sales</t>
        </is>
      </c>
      <c r="F18" s="8" t="inlineStr">
        <is>
          <t>Call to Qualified</t>
        </is>
      </c>
      <c r="G18" s="8" t="inlineStr">
        <is>
          <t>Qualified to Booked</t>
        </is>
      </c>
      <c r="H18" s="8" t="inlineStr">
        <is>
          <t>Booked to Sale</t>
        </is>
      </c>
      <c r="I18" s="8" t="inlineStr">
        <is>
          <t>Sales Value</t>
        </is>
      </c>
    </row>
    <row r="19">
      <c r="A19" s="9">
        <f>'Lists &amp; Setup'!A2</f>
        <v/>
      </c>
      <c r="B19" s="17">
        <f>IF(OR($B$3="",$B$4="",IFERROR($B$4&lt;$B$3,TRUE),$A19=""),"",COUNTIFS('Call Log'!$B$2:$B$501,"&gt;="&amp;$B$3,'Call Log'!$B$2:$B$501,"&lt;="&amp;$B$4,'Call Log'!$A$2:$A$501,"&lt;&gt;",'Call Log'!$D$2:$D$501,$A19))</f>
        <v/>
      </c>
      <c r="C19" s="17">
        <f>IF(OR($B$3="",$B$4="",IFERROR($B$4&lt;$B$3,TRUE),$A19=""),"",COUNTIFS('Call Log'!$B$2:$B$501,"&gt;="&amp;$B$3,'Call Log'!$B$2:$B$501,"&lt;="&amp;$B$4,'Call Log'!$A$2:$A$501,"&lt;&gt;",'Call Log'!$D$2:$D$501,$A19,'Call Log'!$G$2:$G$501,"Yes"))</f>
        <v/>
      </c>
      <c r="D19" s="17">
        <f>IF(OR($B$3="",$B$4="",IFERROR($B$4&lt;$B$3,TRUE),$A19=""),"",COUNTIFS('Call Log'!$B$2:$B$501,"&gt;="&amp;$B$3,'Call Log'!$B$2:$B$501,"&lt;="&amp;$B$4,'Call Log'!$A$2:$A$501,"&lt;&gt;",'Call Log'!$D$2:$D$501,$A19,'Call Log'!$H$2:$H$501,"Yes"))</f>
        <v/>
      </c>
      <c r="E19" s="17">
        <f>IF(OR($B$3="",$B$4="",IFERROR($B$4&lt;$B$3,TRUE),$A19=""),"",COUNTIFS('Call Log'!$B$2:$B$501,"&gt;="&amp;$B$3,'Call Log'!$B$2:$B$501,"&lt;="&amp;$B$4,'Call Log'!$A$2:$A$501,"&lt;&gt;",'Call Log'!$D$2:$D$501,$A19,'Call Log'!$I$2:$I$501,"Yes"))</f>
        <v/>
      </c>
      <c r="F19" s="36">
        <f>IF(OR(B19="",B19=0),"",IFERROR(C19/B19,""))</f>
        <v/>
      </c>
      <c r="G19" s="36">
        <f>IF(OR(C19="",C19=0),"",IFERROR(D19/C19,""))</f>
        <v/>
      </c>
      <c r="H19" s="36">
        <f>IF(OR(D19="",D19=0),"",IFERROR(E19/D19,""))</f>
        <v/>
      </c>
      <c r="I19" s="19">
        <f>IF(OR($B$3="",$B$4="",IFERROR($B$4&lt;$B$3,TRUE),$A19=""),"",SUMIFS('Call Log'!$K$2:$K$501,'Call Log'!$B$2:$B$501,"&gt;="&amp;$B$3,'Call Log'!$B$2:$B$501,"&lt;="&amp;$B$4,'Call Log'!$A$2:$A$501,"&lt;&gt;",'Call Log'!$D$2:$D$501,$A19,'Call Log'!$I$2:$I$501,"Yes"))</f>
        <v/>
      </c>
    </row>
    <row r="20">
      <c r="A20" s="14">
        <f>'Lists &amp; Setup'!A3</f>
        <v/>
      </c>
      <c r="B20" s="20">
        <f>IF(OR($B$3="",$B$4="",IFERROR($B$4&lt;$B$3,TRUE),$A20=""),"",COUNTIFS('Call Log'!$B$2:$B$501,"&gt;="&amp;$B$3,'Call Log'!$B$2:$B$501,"&lt;="&amp;$B$4,'Call Log'!$A$2:$A$501,"&lt;&gt;",'Call Log'!$D$2:$D$501,$A20))</f>
        <v/>
      </c>
      <c r="C20" s="20">
        <f>IF(OR($B$3="",$B$4="",IFERROR($B$4&lt;$B$3,TRUE),$A20=""),"",COUNTIFS('Call Log'!$B$2:$B$501,"&gt;="&amp;$B$3,'Call Log'!$B$2:$B$501,"&lt;="&amp;$B$4,'Call Log'!$A$2:$A$501,"&lt;&gt;",'Call Log'!$D$2:$D$501,$A20,'Call Log'!$G$2:$G$501,"Yes"))</f>
        <v/>
      </c>
      <c r="D20" s="20">
        <f>IF(OR($B$3="",$B$4="",IFERROR($B$4&lt;$B$3,TRUE),$A20=""),"",COUNTIFS('Call Log'!$B$2:$B$501,"&gt;="&amp;$B$3,'Call Log'!$B$2:$B$501,"&lt;="&amp;$B$4,'Call Log'!$A$2:$A$501,"&lt;&gt;",'Call Log'!$D$2:$D$501,$A20,'Call Log'!$H$2:$H$501,"Yes"))</f>
        <v/>
      </c>
      <c r="E20" s="20">
        <f>IF(OR($B$3="",$B$4="",IFERROR($B$4&lt;$B$3,TRUE),$A20=""),"",COUNTIFS('Call Log'!$B$2:$B$501,"&gt;="&amp;$B$3,'Call Log'!$B$2:$B$501,"&lt;="&amp;$B$4,'Call Log'!$A$2:$A$501,"&lt;&gt;",'Call Log'!$D$2:$D$501,$A20,'Call Log'!$I$2:$I$501,"Yes"))</f>
        <v/>
      </c>
      <c r="F20" s="37">
        <f>IF(OR(B20="",B20=0),"",IFERROR(C20/B20,""))</f>
        <v/>
      </c>
      <c r="G20" s="37">
        <f>IF(OR(C20="",C20=0),"",IFERROR(D20/C20,""))</f>
        <v/>
      </c>
      <c r="H20" s="37">
        <f>IF(OR(D20="",D20=0),"",IFERROR(E20/D20,""))</f>
        <v/>
      </c>
      <c r="I20" s="22">
        <f>IF(OR($B$3="",$B$4="",IFERROR($B$4&lt;$B$3,TRUE),$A20=""),"",SUMIFS('Call Log'!$K$2:$K$501,'Call Log'!$B$2:$B$501,"&gt;="&amp;$B$3,'Call Log'!$B$2:$B$501,"&lt;="&amp;$B$4,'Call Log'!$A$2:$A$501,"&lt;&gt;",'Call Log'!$D$2:$D$501,$A20,'Call Log'!$I$2:$I$501,"Yes"))</f>
        <v/>
      </c>
    </row>
    <row r="21">
      <c r="A21" s="9">
        <f>'Lists &amp; Setup'!A4</f>
        <v/>
      </c>
      <c r="B21" s="17">
        <f>IF(OR($B$3="",$B$4="",IFERROR($B$4&lt;$B$3,TRUE),$A21=""),"",COUNTIFS('Call Log'!$B$2:$B$501,"&gt;="&amp;$B$3,'Call Log'!$B$2:$B$501,"&lt;="&amp;$B$4,'Call Log'!$A$2:$A$501,"&lt;&gt;",'Call Log'!$D$2:$D$501,$A21))</f>
        <v/>
      </c>
      <c r="C21" s="17">
        <f>IF(OR($B$3="",$B$4="",IFERROR($B$4&lt;$B$3,TRUE),$A21=""),"",COUNTIFS('Call Log'!$B$2:$B$501,"&gt;="&amp;$B$3,'Call Log'!$B$2:$B$501,"&lt;="&amp;$B$4,'Call Log'!$A$2:$A$501,"&lt;&gt;",'Call Log'!$D$2:$D$501,$A21,'Call Log'!$G$2:$G$501,"Yes"))</f>
        <v/>
      </c>
      <c r="D21" s="17">
        <f>IF(OR($B$3="",$B$4="",IFERROR($B$4&lt;$B$3,TRUE),$A21=""),"",COUNTIFS('Call Log'!$B$2:$B$501,"&gt;="&amp;$B$3,'Call Log'!$B$2:$B$501,"&lt;="&amp;$B$4,'Call Log'!$A$2:$A$501,"&lt;&gt;",'Call Log'!$D$2:$D$501,$A21,'Call Log'!$H$2:$H$501,"Yes"))</f>
        <v/>
      </c>
      <c r="E21" s="17">
        <f>IF(OR($B$3="",$B$4="",IFERROR($B$4&lt;$B$3,TRUE),$A21=""),"",COUNTIFS('Call Log'!$B$2:$B$501,"&gt;="&amp;$B$3,'Call Log'!$B$2:$B$501,"&lt;="&amp;$B$4,'Call Log'!$A$2:$A$501,"&lt;&gt;",'Call Log'!$D$2:$D$501,$A21,'Call Log'!$I$2:$I$501,"Yes"))</f>
        <v/>
      </c>
      <c r="F21" s="36">
        <f>IF(OR(B21="",B21=0),"",IFERROR(C21/B21,""))</f>
        <v/>
      </c>
      <c r="G21" s="36">
        <f>IF(OR(C21="",C21=0),"",IFERROR(D21/C21,""))</f>
        <v/>
      </c>
      <c r="H21" s="36">
        <f>IF(OR(D21="",D21=0),"",IFERROR(E21/D21,""))</f>
        <v/>
      </c>
      <c r="I21" s="19">
        <f>IF(OR($B$3="",$B$4="",IFERROR($B$4&lt;$B$3,TRUE),$A21=""),"",SUMIFS('Call Log'!$K$2:$K$501,'Call Log'!$B$2:$B$501,"&gt;="&amp;$B$3,'Call Log'!$B$2:$B$501,"&lt;="&amp;$B$4,'Call Log'!$A$2:$A$501,"&lt;&gt;",'Call Log'!$D$2:$D$501,$A21,'Call Log'!$I$2:$I$501,"Yes"))</f>
        <v/>
      </c>
    </row>
    <row r="22">
      <c r="A22" s="14">
        <f>'Lists &amp; Setup'!A5</f>
        <v/>
      </c>
      <c r="B22" s="20">
        <f>IF(OR($B$3="",$B$4="",IFERROR($B$4&lt;$B$3,TRUE),$A22=""),"",COUNTIFS('Call Log'!$B$2:$B$501,"&gt;="&amp;$B$3,'Call Log'!$B$2:$B$501,"&lt;="&amp;$B$4,'Call Log'!$A$2:$A$501,"&lt;&gt;",'Call Log'!$D$2:$D$501,$A22))</f>
        <v/>
      </c>
      <c r="C22" s="20">
        <f>IF(OR($B$3="",$B$4="",IFERROR($B$4&lt;$B$3,TRUE),$A22=""),"",COUNTIFS('Call Log'!$B$2:$B$501,"&gt;="&amp;$B$3,'Call Log'!$B$2:$B$501,"&lt;="&amp;$B$4,'Call Log'!$A$2:$A$501,"&lt;&gt;",'Call Log'!$D$2:$D$501,$A22,'Call Log'!$G$2:$G$501,"Yes"))</f>
        <v/>
      </c>
      <c r="D22" s="20">
        <f>IF(OR($B$3="",$B$4="",IFERROR($B$4&lt;$B$3,TRUE),$A22=""),"",COUNTIFS('Call Log'!$B$2:$B$501,"&gt;="&amp;$B$3,'Call Log'!$B$2:$B$501,"&lt;="&amp;$B$4,'Call Log'!$A$2:$A$501,"&lt;&gt;",'Call Log'!$D$2:$D$501,$A22,'Call Log'!$H$2:$H$501,"Yes"))</f>
        <v/>
      </c>
      <c r="E22" s="20">
        <f>IF(OR($B$3="",$B$4="",IFERROR($B$4&lt;$B$3,TRUE),$A22=""),"",COUNTIFS('Call Log'!$B$2:$B$501,"&gt;="&amp;$B$3,'Call Log'!$B$2:$B$501,"&lt;="&amp;$B$4,'Call Log'!$A$2:$A$501,"&lt;&gt;",'Call Log'!$D$2:$D$501,$A22,'Call Log'!$I$2:$I$501,"Yes"))</f>
        <v/>
      </c>
      <c r="F22" s="37">
        <f>IF(OR(B22="",B22=0),"",IFERROR(C22/B22,""))</f>
        <v/>
      </c>
      <c r="G22" s="37">
        <f>IF(OR(C22="",C22=0),"",IFERROR(D22/C22,""))</f>
        <v/>
      </c>
      <c r="H22" s="37">
        <f>IF(OR(D22="",D22=0),"",IFERROR(E22/D22,""))</f>
        <v/>
      </c>
      <c r="I22" s="22">
        <f>IF(OR($B$3="",$B$4="",IFERROR($B$4&lt;$B$3,TRUE),$A22=""),"",SUMIFS('Call Log'!$K$2:$K$501,'Call Log'!$B$2:$B$501,"&gt;="&amp;$B$3,'Call Log'!$B$2:$B$501,"&lt;="&amp;$B$4,'Call Log'!$A$2:$A$501,"&lt;&gt;",'Call Log'!$D$2:$D$501,$A22,'Call Log'!$I$2:$I$501,"Yes"))</f>
        <v/>
      </c>
    </row>
    <row r="23">
      <c r="A23" s="9">
        <f>'Lists &amp; Setup'!A6</f>
        <v/>
      </c>
      <c r="B23" s="17">
        <f>IF(OR($B$3="",$B$4="",IFERROR($B$4&lt;$B$3,TRUE),$A23=""),"",COUNTIFS('Call Log'!$B$2:$B$501,"&gt;="&amp;$B$3,'Call Log'!$B$2:$B$501,"&lt;="&amp;$B$4,'Call Log'!$A$2:$A$501,"&lt;&gt;",'Call Log'!$D$2:$D$501,$A23))</f>
        <v/>
      </c>
      <c r="C23" s="17">
        <f>IF(OR($B$3="",$B$4="",IFERROR($B$4&lt;$B$3,TRUE),$A23=""),"",COUNTIFS('Call Log'!$B$2:$B$501,"&gt;="&amp;$B$3,'Call Log'!$B$2:$B$501,"&lt;="&amp;$B$4,'Call Log'!$A$2:$A$501,"&lt;&gt;",'Call Log'!$D$2:$D$501,$A23,'Call Log'!$G$2:$G$501,"Yes"))</f>
        <v/>
      </c>
      <c r="D23" s="17">
        <f>IF(OR($B$3="",$B$4="",IFERROR($B$4&lt;$B$3,TRUE),$A23=""),"",COUNTIFS('Call Log'!$B$2:$B$501,"&gt;="&amp;$B$3,'Call Log'!$B$2:$B$501,"&lt;="&amp;$B$4,'Call Log'!$A$2:$A$501,"&lt;&gt;",'Call Log'!$D$2:$D$501,$A23,'Call Log'!$H$2:$H$501,"Yes"))</f>
        <v/>
      </c>
      <c r="E23" s="17">
        <f>IF(OR($B$3="",$B$4="",IFERROR($B$4&lt;$B$3,TRUE),$A23=""),"",COUNTIFS('Call Log'!$B$2:$B$501,"&gt;="&amp;$B$3,'Call Log'!$B$2:$B$501,"&lt;="&amp;$B$4,'Call Log'!$A$2:$A$501,"&lt;&gt;",'Call Log'!$D$2:$D$501,$A23,'Call Log'!$I$2:$I$501,"Yes"))</f>
        <v/>
      </c>
      <c r="F23" s="36">
        <f>IF(OR(B23="",B23=0),"",IFERROR(C23/B23,""))</f>
        <v/>
      </c>
      <c r="G23" s="36">
        <f>IF(OR(C23="",C23=0),"",IFERROR(D23/C23,""))</f>
        <v/>
      </c>
      <c r="H23" s="36">
        <f>IF(OR(D23="",D23=0),"",IFERROR(E23/D23,""))</f>
        <v/>
      </c>
      <c r="I23" s="19">
        <f>IF(OR($B$3="",$B$4="",IFERROR($B$4&lt;$B$3,TRUE),$A23=""),"",SUMIFS('Call Log'!$K$2:$K$501,'Call Log'!$B$2:$B$501,"&gt;="&amp;$B$3,'Call Log'!$B$2:$B$501,"&lt;="&amp;$B$4,'Call Log'!$A$2:$A$501,"&lt;&gt;",'Call Log'!$D$2:$D$501,$A23,'Call Log'!$I$2:$I$501,"Yes"))</f>
        <v/>
      </c>
    </row>
    <row r="24">
      <c r="A24" s="14">
        <f>'Lists &amp; Setup'!A7</f>
        <v/>
      </c>
      <c r="B24" s="20">
        <f>IF(OR($B$3="",$B$4="",IFERROR($B$4&lt;$B$3,TRUE),$A24=""),"",COUNTIFS('Call Log'!$B$2:$B$501,"&gt;="&amp;$B$3,'Call Log'!$B$2:$B$501,"&lt;="&amp;$B$4,'Call Log'!$A$2:$A$501,"&lt;&gt;",'Call Log'!$D$2:$D$501,$A24))</f>
        <v/>
      </c>
      <c r="C24" s="20">
        <f>IF(OR($B$3="",$B$4="",IFERROR($B$4&lt;$B$3,TRUE),$A24=""),"",COUNTIFS('Call Log'!$B$2:$B$501,"&gt;="&amp;$B$3,'Call Log'!$B$2:$B$501,"&lt;="&amp;$B$4,'Call Log'!$A$2:$A$501,"&lt;&gt;",'Call Log'!$D$2:$D$501,$A24,'Call Log'!$G$2:$G$501,"Yes"))</f>
        <v/>
      </c>
      <c r="D24" s="20">
        <f>IF(OR($B$3="",$B$4="",IFERROR($B$4&lt;$B$3,TRUE),$A24=""),"",COUNTIFS('Call Log'!$B$2:$B$501,"&gt;="&amp;$B$3,'Call Log'!$B$2:$B$501,"&lt;="&amp;$B$4,'Call Log'!$A$2:$A$501,"&lt;&gt;",'Call Log'!$D$2:$D$501,$A24,'Call Log'!$H$2:$H$501,"Yes"))</f>
        <v/>
      </c>
      <c r="E24" s="20">
        <f>IF(OR($B$3="",$B$4="",IFERROR($B$4&lt;$B$3,TRUE),$A24=""),"",COUNTIFS('Call Log'!$B$2:$B$501,"&gt;="&amp;$B$3,'Call Log'!$B$2:$B$501,"&lt;="&amp;$B$4,'Call Log'!$A$2:$A$501,"&lt;&gt;",'Call Log'!$D$2:$D$501,$A24,'Call Log'!$I$2:$I$501,"Yes"))</f>
        <v/>
      </c>
      <c r="F24" s="37">
        <f>IF(OR(B24="",B24=0),"",IFERROR(C24/B24,""))</f>
        <v/>
      </c>
      <c r="G24" s="37">
        <f>IF(OR(C24="",C24=0),"",IFERROR(D24/C24,""))</f>
        <v/>
      </c>
      <c r="H24" s="37">
        <f>IF(OR(D24="",D24=0),"",IFERROR(E24/D24,""))</f>
        <v/>
      </c>
      <c r="I24" s="22">
        <f>IF(OR($B$3="",$B$4="",IFERROR($B$4&lt;$B$3,TRUE),$A24=""),"",SUMIFS('Call Log'!$K$2:$K$501,'Call Log'!$B$2:$B$501,"&gt;="&amp;$B$3,'Call Log'!$B$2:$B$501,"&lt;="&amp;$B$4,'Call Log'!$A$2:$A$501,"&lt;&gt;",'Call Log'!$D$2:$D$501,$A24,'Call Log'!$I$2:$I$501,"Yes"))</f>
        <v/>
      </c>
    </row>
    <row r="25">
      <c r="A25" s="9">
        <f>'Lists &amp; Setup'!A8</f>
        <v/>
      </c>
      <c r="B25" s="17">
        <f>IF(OR($B$3="",$B$4="",IFERROR($B$4&lt;$B$3,TRUE),$A25=""),"",COUNTIFS('Call Log'!$B$2:$B$501,"&gt;="&amp;$B$3,'Call Log'!$B$2:$B$501,"&lt;="&amp;$B$4,'Call Log'!$A$2:$A$501,"&lt;&gt;",'Call Log'!$D$2:$D$501,$A25))</f>
        <v/>
      </c>
      <c r="C25" s="17">
        <f>IF(OR($B$3="",$B$4="",IFERROR($B$4&lt;$B$3,TRUE),$A25=""),"",COUNTIFS('Call Log'!$B$2:$B$501,"&gt;="&amp;$B$3,'Call Log'!$B$2:$B$501,"&lt;="&amp;$B$4,'Call Log'!$A$2:$A$501,"&lt;&gt;",'Call Log'!$D$2:$D$501,$A25,'Call Log'!$G$2:$G$501,"Yes"))</f>
        <v/>
      </c>
      <c r="D25" s="17">
        <f>IF(OR($B$3="",$B$4="",IFERROR($B$4&lt;$B$3,TRUE),$A25=""),"",COUNTIFS('Call Log'!$B$2:$B$501,"&gt;="&amp;$B$3,'Call Log'!$B$2:$B$501,"&lt;="&amp;$B$4,'Call Log'!$A$2:$A$501,"&lt;&gt;",'Call Log'!$D$2:$D$501,$A25,'Call Log'!$H$2:$H$501,"Yes"))</f>
        <v/>
      </c>
      <c r="E25" s="17">
        <f>IF(OR($B$3="",$B$4="",IFERROR($B$4&lt;$B$3,TRUE),$A25=""),"",COUNTIFS('Call Log'!$B$2:$B$501,"&gt;="&amp;$B$3,'Call Log'!$B$2:$B$501,"&lt;="&amp;$B$4,'Call Log'!$A$2:$A$501,"&lt;&gt;",'Call Log'!$D$2:$D$501,$A25,'Call Log'!$I$2:$I$501,"Yes"))</f>
        <v/>
      </c>
      <c r="F25" s="36">
        <f>IF(OR(B25="",B25=0),"",IFERROR(C25/B25,""))</f>
        <v/>
      </c>
      <c r="G25" s="36">
        <f>IF(OR(C25="",C25=0),"",IFERROR(D25/C25,""))</f>
        <v/>
      </c>
      <c r="H25" s="36">
        <f>IF(OR(D25="",D25=0),"",IFERROR(E25/D25,""))</f>
        <v/>
      </c>
      <c r="I25" s="19">
        <f>IF(OR($B$3="",$B$4="",IFERROR($B$4&lt;$B$3,TRUE),$A25=""),"",SUMIFS('Call Log'!$K$2:$K$501,'Call Log'!$B$2:$B$501,"&gt;="&amp;$B$3,'Call Log'!$B$2:$B$501,"&lt;="&amp;$B$4,'Call Log'!$A$2:$A$501,"&lt;&gt;",'Call Log'!$D$2:$D$501,$A25,'Call Log'!$I$2:$I$501,"Yes"))</f>
        <v/>
      </c>
    </row>
    <row r="26"/>
    <row r="27"/>
    <row r="28" ht="38" customHeight="1">
      <c r="A28" s="8" t="inlineStr">
        <is>
          <t>Handled By</t>
        </is>
      </c>
      <c r="B28" s="8" t="inlineStr">
        <is>
          <t>Calls</t>
        </is>
      </c>
      <c r="C28" s="8" t="inlineStr">
        <is>
          <t>Qualified</t>
        </is>
      </c>
      <c r="D28" s="8" t="inlineStr">
        <is>
          <t>Booked</t>
        </is>
      </c>
      <c r="E28" s="8" t="inlineStr">
        <is>
          <t>Sales</t>
        </is>
      </c>
      <c r="F28" s="8" t="inlineStr">
        <is>
          <t>Call to Qualified</t>
        </is>
      </c>
      <c r="G28" s="8" t="inlineStr">
        <is>
          <t>Qualified to Booked</t>
        </is>
      </c>
      <c r="H28" s="8" t="inlineStr">
        <is>
          <t>Booked to Sale</t>
        </is>
      </c>
      <c r="I28" s="8" t="inlineStr">
        <is>
          <t>Sales Value</t>
        </is>
      </c>
    </row>
    <row r="29">
      <c r="A29" s="9">
        <f>'Lists &amp; Setup'!B2</f>
        <v/>
      </c>
      <c r="B29" s="17">
        <f>IF(OR($B$3="",$B$4="",IFERROR($B$4&lt;$B$3,TRUE),$A29=""),"",COUNTIFS('Call Log'!$B$2:$B$501,"&gt;="&amp;$B$3,'Call Log'!$B$2:$B$501,"&lt;="&amp;$B$4,'Call Log'!$A$2:$A$501,"&lt;&gt;",'Call Log'!$E$2:$E$501,$A29))</f>
        <v/>
      </c>
      <c r="C29" s="17">
        <f>IF(OR($B$3="",$B$4="",IFERROR($B$4&lt;$B$3,TRUE),$A29=""),"",COUNTIFS('Call Log'!$B$2:$B$501,"&gt;="&amp;$B$3,'Call Log'!$B$2:$B$501,"&lt;="&amp;$B$4,'Call Log'!$A$2:$A$501,"&lt;&gt;",'Call Log'!$E$2:$E$501,$A29,'Call Log'!$G$2:$G$501,"Yes"))</f>
        <v/>
      </c>
      <c r="D29" s="17">
        <f>IF(OR($B$3="",$B$4="",IFERROR($B$4&lt;$B$3,TRUE),$A29=""),"",COUNTIFS('Call Log'!$B$2:$B$501,"&gt;="&amp;$B$3,'Call Log'!$B$2:$B$501,"&lt;="&amp;$B$4,'Call Log'!$A$2:$A$501,"&lt;&gt;",'Call Log'!$E$2:$E$501,$A29,'Call Log'!$H$2:$H$501,"Yes"))</f>
        <v/>
      </c>
      <c r="E29" s="17">
        <f>IF(OR($B$3="",$B$4="",IFERROR($B$4&lt;$B$3,TRUE),$A29=""),"",COUNTIFS('Call Log'!$B$2:$B$501,"&gt;="&amp;$B$3,'Call Log'!$B$2:$B$501,"&lt;="&amp;$B$4,'Call Log'!$A$2:$A$501,"&lt;&gt;",'Call Log'!$E$2:$E$501,$A29,'Call Log'!$I$2:$I$501,"Yes"))</f>
        <v/>
      </c>
      <c r="F29" s="36">
        <f>IF(OR(B29="",B29=0),"",IFERROR(C29/B29,""))</f>
        <v/>
      </c>
      <c r="G29" s="36">
        <f>IF(OR(C29="",C29=0),"",IFERROR(D29/C29,""))</f>
        <v/>
      </c>
      <c r="H29" s="36">
        <f>IF(OR(D29="",D29=0),"",IFERROR(E29/D29,""))</f>
        <v/>
      </c>
      <c r="I29" s="19">
        <f>IF(OR($B$3="",$B$4="",IFERROR($B$4&lt;$B$3,TRUE),$A29=""),"",SUMIFS('Call Log'!$K$2:$K$501,'Call Log'!$B$2:$B$501,"&gt;="&amp;$B$3,'Call Log'!$B$2:$B$501,"&lt;="&amp;$B$4,'Call Log'!$A$2:$A$501,"&lt;&gt;",'Call Log'!$E$2:$E$501,$A29,'Call Log'!$I$2:$I$501,"Yes"))</f>
        <v/>
      </c>
    </row>
    <row r="30">
      <c r="A30" s="14">
        <f>'Lists &amp; Setup'!B3</f>
        <v/>
      </c>
      <c r="B30" s="20">
        <f>IF(OR($B$3="",$B$4="",IFERROR($B$4&lt;$B$3,TRUE),$A30=""),"",COUNTIFS('Call Log'!$B$2:$B$501,"&gt;="&amp;$B$3,'Call Log'!$B$2:$B$501,"&lt;="&amp;$B$4,'Call Log'!$A$2:$A$501,"&lt;&gt;",'Call Log'!$E$2:$E$501,$A30))</f>
        <v/>
      </c>
      <c r="C30" s="20">
        <f>IF(OR($B$3="",$B$4="",IFERROR($B$4&lt;$B$3,TRUE),$A30=""),"",COUNTIFS('Call Log'!$B$2:$B$501,"&gt;="&amp;$B$3,'Call Log'!$B$2:$B$501,"&lt;="&amp;$B$4,'Call Log'!$A$2:$A$501,"&lt;&gt;",'Call Log'!$E$2:$E$501,$A30,'Call Log'!$G$2:$G$501,"Yes"))</f>
        <v/>
      </c>
      <c r="D30" s="20">
        <f>IF(OR($B$3="",$B$4="",IFERROR($B$4&lt;$B$3,TRUE),$A30=""),"",COUNTIFS('Call Log'!$B$2:$B$501,"&gt;="&amp;$B$3,'Call Log'!$B$2:$B$501,"&lt;="&amp;$B$4,'Call Log'!$A$2:$A$501,"&lt;&gt;",'Call Log'!$E$2:$E$501,$A30,'Call Log'!$H$2:$H$501,"Yes"))</f>
        <v/>
      </c>
      <c r="E30" s="20">
        <f>IF(OR($B$3="",$B$4="",IFERROR($B$4&lt;$B$3,TRUE),$A30=""),"",COUNTIFS('Call Log'!$B$2:$B$501,"&gt;="&amp;$B$3,'Call Log'!$B$2:$B$501,"&lt;="&amp;$B$4,'Call Log'!$A$2:$A$501,"&lt;&gt;",'Call Log'!$E$2:$E$501,$A30,'Call Log'!$I$2:$I$501,"Yes"))</f>
        <v/>
      </c>
      <c r="F30" s="37">
        <f>IF(OR(B30="",B30=0),"",IFERROR(C30/B30,""))</f>
        <v/>
      </c>
      <c r="G30" s="37">
        <f>IF(OR(C30="",C30=0),"",IFERROR(D30/C30,""))</f>
        <v/>
      </c>
      <c r="H30" s="37">
        <f>IF(OR(D30="",D30=0),"",IFERROR(E30/D30,""))</f>
        <v/>
      </c>
      <c r="I30" s="22">
        <f>IF(OR($B$3="",$B$4="",IFERROR($B$4&lt;$B$3,TRUE),$A30=""),"",SUMIFS('Call Log'!$K$2:$K$501,'Call Log'!$B$2:$B$501,"&gt;="&amp;$B$3,'Call Log'!$B$2:$B$501,"&lt;="&amp;$B$4,'Call Log'!$A$2:$A$501,"&lt;&gt;",'Call Log'!$E$2:$E$501,$A30,'Call Log'!$I$2:$I$501,"Yes"))</f>
        <v/>
      </c>
    </row>
    <row r="31">
      <c r="A31" s="9">
        <f>'Lists &amp; Setup'!B4</f>
        <v/>
      </c>
      <c r="B31" s="17">
        <f>IF(OR($B$3="",$B$4="",IFERROR($B$4&lt;$B$3,TRUE),$A31=""),"",COUNTIFS('Call Log'!$B$2:$B$501,"&gt;="&amp;$B$3,'Call Log'!$B$2:$B$501,"&lt;="&amp;$B$4,'Call Log'!$A$2:$A$501,"&lt;&gt;",'Call Log'!$E$2:$E$501,$A31))</f>
        <v/>
      </c>
      <c r="C31" s="17">
        <f>IF(OR($B$3="",$B$4="",IFERROR($B$4&lt;$B$3,TRUE),$A31=""),"",COUNTIFS('Call Log'!$B$2:$B$501,"&gt;="&amp;$B$3,'Call Log'!$B$2:$B$501,"&lt;="&amp;$B$4,'Call Log'!$A$2:$A$501,"&lt;&gt;",'Call Log'!$E$2:$E$501,$A31,'Call Log'!$G$2:$G$501,"Yes"))</f>
        <v/>
      </c>
      <c r="D31" s="17">
        <f>IF(OR($B$3="",$B$4="",IFERROR($B$4&lt;$B$3,TRUE),$A31=""),"",COUNTIFS('Call Log'!$B$2:$B$501,"&gt;="&amp;$B$3,'Call Log'!$B$2:$B$501,"&lt;="&amp;$B$4,'Call Log'!$A$2:$A$501,"&lt;&gt;",'Call Log'!$E$2:$E$501,$A31,'Call Log'!$H$2:$H$501,"Yes"))</f>
        <v/>
      </c>
      <c r="E31" s="17">
        <f>IF(OR($B$3="",$B$4="",IFERROR($B$4&lt;$B$3,TRUE),$A31=""),"",COUNTIFS('Call Log'!$B$2:$B$501,"&gt;="&amp;$B$3,'Call Log'!$B$2:$B$501,"&lt;="&amp;$B$4,'Call Log'!$A$2:$A$501,"&lt;&gt;",'Call Log'!$E$2:$E$501,$A31,'Call Log'!$I$2:$I$501,"Yes"))</f>
        <v/>
      </c>
      <c r="F31" s="36">
        <f>IF(OR(B31="",B31=0),"",IFERROR(C31/B31,""))</f>
        <v/>
      </c>
      <c r="G31" s="36">
        <f>IF(OR(C31="",C31=0),"",IFERROR(D31/C31,""))</f>
        <v/>
      </c>
      <c r="H31" s="36">
        <f>IF(OR(D31="",D31=0),"",IFERROR(E31/D31,""))</f>
        <v/>
      </c>
      <c r="I31" s="19">
        <f>IF(OR($B$3="",$B$4="",IFERROR($B$4&lt;$B$3,TRUE),$A31=""),"",SUMIFS('Call Log'!$K$2:$K$501,'Call Log'!$B$2:$B$501,"&gt;="&amp;$B$3,'Call Log'!$B$2:$B$501,"&lt;="&amp;$B$4,'Call Log'!$A$2:$A$501,"&lt;&gt;",'Call Log'!$E$2:$E$501,$A31,'Call Log'!$I$2:$I$501,"Yes"))</f>
        <v/>
      </c>
    </row>
  </sheetData>
  <mergeCells count="1">
    <mergeCell ref="A1:I1"/>
  </mergeCells>
  <conditionalFormatting sqref="B5">
    <cfRule type="expression" priority="1" dxfId="0">
      <formula>B5&lt;&gt;""</formula>
    </cfRule>
  </conditionalFormatting>
  <conditionalFormatting sqref="B15">
    <cfRule type="expression" priority="2" dxfId="0">
      <formula>B15&gt;0</formula>
    </cfRule>
    <cfRule type="expression" priority="3" dxfId="1">
      <formula>B15=0</formula>
    </cfRule>
  </conditionalFormatting>
  <conditionalFormatting sqref="E9">
    <cfRule type="expression" priority="4" dxfId="1">
      <formula>AND(ISNUMBER(E9),E9&gt;=$E$3)</formula>
    </cfRule>
    <cfRule type="expression" priority="5" dxfId="0">
      <formula>AND(ISNUMBER(E9),E9&lt;$E$3)</formula>
    </cfRule>
  </conditionalFormatting>
  <conditionalFormatting sqref="E10">
    <cfRule type="expression" priority="6" dxfId="1">
      <formula>AND(ISNUMBER(E10),E10&gt;=$E$4)</formula>
    </cfRule>
    <cfRule type="expression" priority="7" dxfId="0">
      <formula>AND(ISNUMBER(E10),E10&lt;$E$4)</formula>
    </cfRule>
  </conditionalFormatting>
  <conditionalFormatting sqref="E11">
    <cfRule type="expression" priority="8" dxfId="1">
      <formula>AND(ISNUMBER(E11),E11&gt;=$E$5)</formula>
    </cfRule>
    <cfRule type="expression" priority="9" dxfId="0">
      <formula>AND(ISNUMBER(E11),E11&lt;$E$5)</formula>
    </cfRule>
  </conditionalFormatting>
  <conditionalFormatting sqref="E12">
    <cfRule type="expression" priority="10" dxfId="1">
      <formula>AND(ISNUMBER(E12),E12&gt;=$E$6)</formula>
    </cfRule>
    <cfRule type="expression" priority="11" dxfId="0">
      <formula>AND(ISNUMBER(E12),E12&lt;$E$6)</formula>
    </cfRule>
  </conditionalFormatting>
  <conditionalFormatting sqref="F9:F12">
    <cfRule type="expression" priority="12" dxfId="1">
      <formula>$F9="On Target"</formula>
    </cfRule>
    <cfRule type="expression" priority="13" dxfId="0">
      <formula>$F9="Below Target"</formula>
    </cfRule>
    <cfRule type="expression" priority="14" dxfId="2">
      <formula>$F9="No Data"</formula>
    </cfRule>
  </conditionalFormatting>
  <dataValidations count="2">
    <dataValidation sqref="B3:B4" showDropDown="0" showInputMessage="0" showErrorMessage="1" allowBlank="0" errorTitle="Date Not Allowed" error="Enter a date from 01/01/2020 through 12/31/2035." type="date" errorStyle="stop" operator="between">
      <formula1>DATE(2020,1,1)</formula1>
      <formula2>DATE(2035,12,31)</formula2>
    </dataValidation>
    <dataValidation sqref="E3:E6" showDropDown="0" showInputMessage="0" showErrorMessage="1" allowBlank="0" errorTitle="Target Not Allowed" error="Enter a conversion target from 0% through 100%." type="decimal" errorStyle="stop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headerFooter>
    <oddHeader/>
    <oddFooter>&amp;C&amp;8 &amp;K526B68Internal administrative workbook</oddFooter>
    <evenHeader/>
    <evenFooter/>
    <firstHeader/>
    <firstFooter/>
  </headerFooter>
  <drawing xmlns:r="http://schemas.openxmlformats.org/officeDocument/2006/relationships" r:id="rId1"/>
  <tableParts count="2"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9"/>
  <cols>
    <col width="18" customWidth="1" min="1" max="1"/>
    <col width="13" customWidth="1" min="2" max="2"/>
    <col width="13" customWidth="1" min="3" max="3"/>
    <col width="20" customWidth="1" min="4" max="4"/>
    <col width="22" customWidth="1" min="5" max="5"/>
    <col width="25" customWidth="1" min="6" max="6"/>
    <col width="16" customWidth="1" min="7" max="7"/>
    <col width="19" customWidth="1" min="8" max="8"/>
    <col width="11" customWidth="1" min="9" max="9"/>
    <col width="13" customWidth="1" min="10" max="10"/>
    <col width="14" customWidth="1" min="11" max="11"/>
    <col width="18" customWidth="1" min="12" max="12"/>
    <col width="25" customWidth="1" min="13" max="13"/>
    <col width="31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42" customHeight="1">
      <c r="A1" s="23" t="inlineStr">
        <is>
          <t>Call ID</t>
        </is>
      </c>
      <c r="B1" s="23" t="inlineStr">
        <is>
          <t>Call Date</t>
        </is>
      </c>
      <c r="C1" s="23" t="inlineStr">
        <is>
          <t>Call Time</t>
        </is>
      </c>
      <c r="D1" s="23" t="inlineStr">
        <is>
          <t>Marketing Source</t>
        </is>
      </c>
      <c r="E1" s="23" t="inlineStr">
        <is>
          <t>Handled By</t>
        </is>
      </c>
      <c r="F1" s="23" t="inlineStr">
        <is>
          <t>Initial Call Disposition</t>
        </is>
      </c>
      <c r="G1" s="23" t="inlineStr">
        <is>
          <t>Qualified Lead?</t>
        </is>
      </c>
      <c r="H1" s="23" t="inlineStr">
        <is>
          <t>Booked Inspection?</t>
        </is>
      </c>
      <c r="I1" s="23" t="inlineStr">
        <is>
          <t>Sale?</t>
        </is>
      </c>
      <c r="J1" s="23" t="inlineStr">
        <is>
          <t>Sale Date</t>
        </is>
      </c>
      <c r="K1" s="23" t="inlineStr">
        <is>
          <t>Sale Value</t>
        </is>
      </c>
      <c r="L1" s="23" t="inlineStr">
        <is>
          <t>Follow-Up Status</t>
        </is>
      </c>
      <c r="M1" s="23" t="inlineStr">
        <is>
          <t>Non-Conversion Reason</t>
        </is>
      </c>
      <c r="N1" s="23" t="inlineStr">
        <is>
          <t>Record Alert</t>
        </is>
      </c>
      <c r="P1" t="inlineStr">
        <is>
          <t>Marketing Source Helper</t>
        </is>
      </c>
      <c r="Q1" t="inlineStr">
        <is>
          <t>Handler Helper</t>
        </is>
      </c>
      <c r="R1" t="inlineStr">
        <is>
          <t>Disposition Helper</t>
        </is>
      </c>
      <c r="S1" t="inlineStr">
        <is>
          <t>Yes No Helper</t>
        </is>
      </c>
      <c r="T1" t="inlineStr">
        <is>
          <t>Follow-Up Helper</t>
        </is>
      </c>
      <c r="U1" t="inlineStr">
        <is>
          <t>Reason Helper</t>
        </is>
      </c>
    </row>
    <row r="2">
      <c r="A2" s="24" t="inlineStr">
        <is>
          <t>FIC-260901-01</t>
        </is>
      </c>
      <c r="B2" s="38" t="n">
        <v>46266</v>
      </c>
      <c r="C2" s="26" t="n">
        <v>0.34375</v>
      </c>
      <c r="D2" s="24" t="inlineStr">
        <is>
          <t>Google Ads</t>
        </is>
      </c>
      <c r="E2" s="24" t="inlineStr">
        <is>
          <t>Rep A (Fictional)</t>
        </is>
      </c>
      <c r="F2" s="24" t="inlineStr">
        <is>
          <t>Answered</t>
        </is>
      </c>
      <c r="G2" s="27" t="inlineStr">
        <is>
          <t>Yes</t>
        </is>
      </c>
      <c r="H2" s="27" t="inlineStr">
        <is>
          <t>Yes</t>
        </is>
      </c>
      <c r="I2" s="27" t="inlineStr">
        <is>
          <t>Yes</t>
        </is>
      </c>
      <c r="J2" s="38" t="n">
        <v>46268</v>
      </c>
      <c r="K2" s="28" t="n">
        <v>485</v>
      </c>
      <c r="L2" s="27" t="inlineStr">
        <is>
          <t>Completed</t>
        </is>
      </c>
      <c r="M2" s="24" t="n"/>
      <c r="N2" s="29">
        <f>IF(COUNTA(A2:M2)=0,"",IF(OR(A2="",B2="",C2="",D2="",E2="",F2="",G2="",H2="",I2="",L2=""),"Complete required fields",IF(COUNTIF($A$2:$A$501,A2)&gt;1,"Duplicate Call ID",IF(OR(AND(H2="Yes",G2&lt;&gt;"Yes"),AND(I2="Yes",H2&lt;&gt;"Yes")),"Inconsistent funnel stages",IF(AND(I2="Yes",OR(J2="",K2="",IFERROR(K2&lt;=0,TRUE))),"Enter valid sale date and value",IF(AND(I2="Yes",IFERROR(J2&lt;B2,TRUE)),"Check sale date",IF(AND(I2&lt;&gt;"Yes",OR(J2&lt;&gt;"",K2&lt;&gt;"")),"Clear sale date and value",IF(AND(L2="Completed",I2="No",M2=""),"Add non-conversion reason",IF(AND(I2="Yes",M2&lt;&gt;""),"Clear non-conversion reason","")))))))))</f>
        <v/>
      </c>
      <c r="P2">
        <f>'Lists &amp; Setup'!A2</f>
        <v/>
      </c>
      <c r="Q2">
        <f>'Lists &amp; Setup'!B2</f>
        <v/>
      </c>
      <c r="R2">
        <f>'Lists &amp; Setup'!C2</f>
        <v/>
      </c>
      <c r="S2">
        <f>'Lists &amp; Setup'!D2</f>
        <v/>
      </c>
      <c r="T2">
        <f>'Lists &amp; Setup'!E2</f>
        <v/>
      </c>
      <c r="U2">
        <f>'Lists &amp; Setup'!F2</f>
        <v/>
      </c>
    </row>
    <row r="3">
      <c r="A3" s="24" t="inlineStr">
        <is>
          <t>FIC-260901-02</t>
        </is>
      </c>
      <c r="B3" s="38" t="n">
        <v>46266</v>
      </c>
      <c r="C3" s="26" t="n">
        <v>0.4444444444444444</v>
      </c>
      <c r="D3" s="24" t="inlineStr">
        <is>
          <t>Organic Search</t>
        </is>
      </c>
      <c r="E3" s="24" t="inlineStr">
        <is>
          <t>Rep B (Fictional)</t>
        </is>
      </c>
      <c r="F3" s="24" t="inlineStr">
        <is>
          <t>Answered</t>
        </is>
      </c>
      <c r="G3" s="27" t="inlineStr">
        <is>
          <t>Yes</t>
        </is>
      </c>
      <c r="H3" s="27" t="inlineStr">
        <is>
          <t>Yes</t>
        </is>
      </c>
      <c r="I3" s="27" t="inlineStr">
        <is>
          <t>No</t>
        </is>
      </c>
      <c r="J3" s="38" t="n"/>
      <c r="K3" s="28" t="n"/>
      <c r="L3" s="27" t="inlineStr">
        <is>
          <t>Open</t>
        </is>
      </c>
      <c r="M3" s="24" t="inlineStr">
        <is>
          <t>Pending Decision</t>
        </is>
      </c>
      <c r="N3" s="30">
        <f>IF(COUNTA(A3:M3)=0,"",IF(OR(A3="",B3="",C3="",D3="",E3="",F3="",G3="",H3="",I3="",L3=""),"Complete required fields",IF(COUNTIF($A$2:$A$501,A3)&gt;1,"Duplicate Call ID",IF(OR(AND(H3="Yes",G3&lt;&gt;"Yes"),AND(I3="Yes",H3&lt;&gt;"Yes")),"Inconsistent funnel stages",IF(AND(I3="Yes",OR(J3="",K3="",IFERROR(K3&lt;=0,TRUE))),"Enter valid sale date and value",IF(AND(I3="Yes",IFERROR(J3&lt;B3,TRUE)),"Check sale date",IF(AND(I3&lt;&gt;"Yes",OR(J3&lt;&gt;"",K3&lt;&gt;"")),"Clear sale date and value",IF(AND(L3="Completed",I3="No",M3=""),"Add non-conversion reason",IF(AND(I3="Yes",M3&lt;&gt;""),"Clear non-conversion reason","")))))))))</f>
        <v/>
      </c>
      <c r="P3">
        <f>'Lists &amp; Setup'!A3</f>
        <v/>
      </c>
      <c r="Q3">
        <f>'Lists &amp; Setup'!B3</f>
        <v/>
      </c>
      <c r="R3">
        <f>'Lists &amp; Setup'!C3</f>
        <v/>
      </c>
      <c r="S3">
        <f>'Lists &amp; Setup'!D3</f>
        <v/>
      </c>
      <c r="T3">
        <f>'Lists &amp; Setup'!E3</f>
        <v/>
      </c>
      <c r="U3">
        <f>'Lists &amp; Setup'!F3</f>
        <v/>
      </c>
    </row>
    <row r="4">
      <c r="A4" s="24" t="inlineStr">
        <is>
          <t>FIC-260902-03</t>
        </is>
      </c>
      <c r="B4" s="38" t="n">
        <v>46267</v>
      </c>
      <c r="C4" s="26" t="n">
        <v>0.5451388888888888</v>
      </c>
      <c r="D4" s="24" t="inlineStr">
        <is>
          <t>Referral</t>
        </is>
      </c>
      <c r="E4" s="24" t="inlineStr">
        <is>
          <t>Rep C (Fictional)</t>
        </is>
      </c>
      <c r="F4" s="24" t="inlineStr">
        <is>
          <t>Answered</t>
        </is>
      </c>
      <c r="G4" s="27" t="inlineStr">
        <is>
          <t>Yes</t>
        </is>
      </c>
      <c r="H4" s="27" t="inlineStr">
        <is>
          <t>No</t>
        </is>
      </c>
      <c r="I4" s="27" t="inlineStr">
        <is>
          <t>No</t>
        </is>
      </c>
      <c r="J4" s="38" t="n"/>
      <c r="K4" s="28" t="n"/>
      <c r="L4" s="27" t="inlineStr">
        <is>
          <t>Open</t>
        </is>
      </c>
      <c r="M4" s="24" t="inlineStr">
        <is>
          <t>Timing</t>
        </is>
      </c>
      <c r="N4" s="29">
        <f>IF(COUNTA(A4:M4)=0,"",IF(OR(A4="",B4="",C4="",D4="",E4="",F4="",G4="",H4="",I4="",L4=""),"Complete required fields",IF(COUNTIF($A$2:$A$501,A4)&gt;1,"Duplicate Call ID",IF(OR(AND(H4="Yes",G4&lt;&gt;"Yes"),AND(I4="Yes",H4&lt;&gt;"Yes")),"Inconsistent funnel stages",IF(AND(I4="Yes",OR(J4="",K4="",IFERROR(K4&lt;=0,TRUE))),"Enter valid sale date and value",IF(AND(I4="Yes",IFERROR(J4&lt;B4,TRUE)),"Check sale date",IF(AND(I4&lt;&gt;"Yes",OR(J4&lt;&gt;"",K4&lt;&gt;"")),"Clear sale date and value",IF(AND(L4="Completed",I4="No",M4=""),"Add non-conversion reason",IF(AND(I4="Yes",M4&lt;&gt;""),"Clear non-conversion reason","")))))))))</f>
        <v/>
      </c>
      <c r="P4">
        <f>'Lists &amp; Setup'!A4</f>
        <v/>
      </c>
      <c r="Q4">
        <f>'Lists &amp; Setup'!B4</f>
        <v/>
      </c>
      <c r="R4">
        <f>'Lists &amp; Setup'!C4</f>
        <v/>
      </c>
      <c r="S4">
        <f>'Lists &amp; Setup'!D4</f>
        <v/>
      </c>
      <c r="T4">
        <f>'Lists &amp; Setup'!E4</f>
        <v/>
      </c>
      <c r="U4">
        <f>'Lists &amp; Setup'!F4</f>
        <v/>
      </c>
    </row>
    <row r="5">
      <c r="A5" s="24" t="inlineStr">
        <is>
          <t>FIC-260903-04</t>
        </is>
      </c>
      <c r="B5" s="38" t="n">
        <v>46268</v>
      </c>
      <c r="C5" s="26" t="n">
        <v>0.3888888888888889</v>
      </c>
      <c r="D5" s="24" t="inlineStr">
        <is>
          <t>Direct Mail</t>
        </is>
      </c>
      <c r="E5" s="24" t="inlineStr">
        <is>
          <t>Rep A (Fictional)</t>
        </is>
      </c>
      <c r="F5" s="24" t="inlineStr">
        <is>
          <t>Missed</t>
        </is>
      </c>
      <c r="G5" s="27" t="inlineStr">
        <is>
          <t>No</t>
        </is>
      </c>
      <c r="H5" s="27" t="inlineStr">
        <is>
          <t>No</t>
        </is>
      </c>
      <c r="I5" s="27" t="inlineStr">
        <is>
          <t>No</t>
        </is>
      </c>
      <c r="J5" s="38" t="n"/>
      <c r="K5" s="28" t="n"/>
      <c r="L5" s="27" t="inlineStr">
        <is>
          <t>Completed</t>
        </is>
      </c>
      <c r="M5" s="24" t="inlineStr">
        <is>
          <t>No Contact</t>
        </is>
      </c>
      <c r="N5" s="30">
        <f>IF(COUNTA(A5:M5)=0,"",IF(OR(A5="",B5="",C5="",D5="",E5="",F5="",G5="",H5="",I5="",L5=""),"Complete required fields",IF(COUNTIF($A$2:$A$501,A5)&gt;1,"Duplicate Call ID",IF(OR(AND(H5="Yes",G5&lt;&gt;"Yes"),AND(I5="Yes",H5&lt;&gt;"Yes")),"Inconsistent funnel stages",IF(AND(I5="Yes",OR(J5="",K5="",IFERROR(K5&lt;=0,TRUE))),"Enter valid sale date and value",IF(AND(I5="Yes",IFERROR(J5&lt;B5,TRUE)),"Check sale date",IF(AND(I5&lt;&gt;"Yes",OR(J5&lt;&gt;"",K5&lt;&gt;"")),"Clear sale date and value",IF(AND(L5="Completed",I5="No",M5=""),"Add non-conversion reason",IF(AND(I5="Yes",M5&lt;&gt;""),"Clear non-conversion reason","")))))))))</f>
        <v/>
      </c>
      <c r="P5">
        <f>'Lists &amp; Setup'!A5</f>
        <v/>
      </c>
      <c r="Q5">
        <f>'Lists &amp; Setup'!B5</f>
        <v/>
      </c>
      <c r="R5">
        <f>'Lists &amp; Setup'!C5</f>
        <v/>
      </c>
      <c r="S5">
        <f>'Lists &amp; Setup'!D5</f>
        <v/>
      </c>
      <c r="T5">
        <f>'Lists &amp; Setup'!E5</f>
        <v/>
      </c>
      <c r="U5">
        <f>'Lists &amp; Setup'!F5</f>
        <v/>
      </c>
    </row>
    <row r="6">
      <c r="A6" s="24" t="inlineStr">
        <is>
          <t>FIC-260904-05</t>
        </is>
      </c>
      <c r="B6" s="38" t="n">
        <v>46269</v>
      </c>
      <c r="C6" s="26" t="n">
        <v>0.6493055555555556</v>
      </c>
      <c r="D6" s="24" t="inlineStr">
        <is>
          <t>Social Media</t>
        </is>
      </c>
      <c r="E6" s="24" t="inlineStr">
        <is>
          <t>Rep B (Fictional)</t>
        </is>
      </c>
      <c r="F6" s="24" t="inlineStr">
        <is>
          <t>Answered</t>
        </is>
      </c>
      <c r="G6" s="27" t="inlineStr">
        <is>
          <t>No</t>
        </is>
      </c>
      <c r="H6" s="27" t="inlineStr">
        <is>
          <t>No</t>
        </is>
      </c>
      <c r="I6" s="27" t="inlineStr">
        <is>
          <t>No</t>
        </is>
      </c>
      <c r="J6" s="38" t="n"/>
      <c r="K6" s="28" t="n"/>
      <c r="L6" s="27" t="inlineStr">
        <is>
          <t>Completed</t>
        </is>
      </c>
      <c r="M6" s="24" t="inlineStr">
        <is>
          <t>Not Service Fit</t>
        </is>
      </c>
      <c r="N6" s="29">
        <f>IF(COUNTA(A6:M6)=0,"",IF(OR(A6="",B6="",C6="",D6="",E6="",F6="",G6="",H6="",I6="",L6=""),"Complete required fields",IF(COUNTIF($A$2:$A$501,A6)&gt;1,"Duplicate Call ID",IF(OR(AND(H6="Yes",G6&lt;&gt;"Yes"),AND(I6="Yes",H6&lt;&gt;"Yes")),"Inconsistent funnel stages",IF(AND(I6="Yes",OR(J6="",K6="",IFERROR(K6&lt;=0,TRUE))),"Enter valid sale date and value",IF(AND(I6="Yes",IFERROR(J6&lt;B6,TRUE)),"Check sale date",IF(AND(I6&lt;&gt;"Yes",OR(J6&lt;&gt;"",K6&lt;&gt;"")),"Clear sale date and value",IF(AND(L6="Completed",I6="No",M6=""),"Add non-conversion reason",IF(AND(I6="Yes",M6&lt;&gt;""),"Clear non-conversion reason","")))))))))</f>
        <v/>
      </c>
      <c r="P6">
        <f>'Lists &amp; Setup'!A6</f>
        <v/>
      </c>
      <c r="Q6">
        <f>'Lists &amp; Setup'!B6</f>
        <v/>
      </c>
      <c r="R6">
        <f>'Lists &amp; Setup'!C6</f>
        <v/>
      </c>
      <c r="S6">
        <f>'Lists &amp; Setup'!D6</f>
        <v/>
      </c>
      <c r="T6">
        <f>'Lists &amp; Setup'!E6</f>
        <v/>
      </c>
      <c r="U6">
        <f>'Lists &amp; Setup'!F6</f>
        <v/>
      </c>
    </row>
    <row r="7">
      <c r="A7" s="24" t="inlineStr">
        <is>
          <t>FIC-260905-06</t>
        </is>
      </c>
      <c r="B7" s="38" t="n">
        <v>46270</v>
      </c>
      <c r="C7" s="26" t="n">
        <v>0.4652777777777778</v>
      </c>
      <c r="D7" s="24" t="inlineStr">
        <is>
          <t>Repeat Customer</t>
        </is>
      </c>
      <c r="E7" s="24" t="inlineStr">
        <is>
          <t>Rep C (Fictional)</t>
        </is>
      </c>
      <c r="F7" s="24" t="inlineStr">
        <is>
          <t>Answered</t>
        </is>
      </c>
      <c r="G7" s="27" t="inlineStr">
        <is>
          <t>Yes</t>
        </is>
      </c>
      <c r="H7" s="27" t="inlineStr">
        <is>
          <t>Yes</t>
        </is>
      </c>
      <c r="I7" s="27" t="inlineStr">
        <is>
          <t>Yes</t>
        </is>
      </c>
      <c r="J7" s="38" t="n">
        <v>46272</v>
      </c>
      <c r="K7" s="28" t="n">
        <v>650</v>
      </c>
      <c r="L7" s="27" t="inlineStr">
        <is>
          <t>Completed</t>
        </is>
      </c>
      <c r="M7" s="24" t="n"/>
      <c r="N7" s="30">
        <f>IF(COUNTA(A7:M7)=0,"",IF(OR(A7="",B7="",C7="",D7="",E7="",F7="",G7="",H7="",I7="",L7=""),"Complete required fields",IF(COUNTIF($A$2:$A$501,A7)&gt;1,"Duplicate Call ID",IF(OR(AND(H7="Yes",G7&lt;&gt;"Yes"),AND(I7="Yes",H7&lt;&gt;"Yes")),"Inconsistent funnel stages",IF(AND(I7="Yes",OR(J7="",K7="",IFERROR(K7&lt;=0,TRUE))),"Enter valid sale date and value",IF(AND(I7="Yes",IFERROR(J7&lt;B7,TRUE)),"Check sale date",IF(AND(I7&lt;&gt;"Yes",OR(J7&lt;&gt;"",K7&lt;&gt;"")),"Clear sale date and value",IF(AND(L7="Completed",I7="No",M7=""),"Add non-conversion reason",IF(AND(I7="Yes",M7&lt;&gt;""),"Clear non-conversion reason","")))))))))</f>
        <v/>
      </c>
      <c r="P7">
        <f>'Lists &amp; Setup'!A7</f>
        <v/>
      </c>
      <c r="Q7">
        <f>'Lists &amp; Setup'!B7</f>
        <v/>
      </c>
      <c r="R7">
        <f>'Lists &amp; Setup'!C7</f>
        <v/>
      </c>
      <c r="S7">
        <f>'Lists &amp; Setup'!D7</f>
        <v/>
      </c>
      <c r="T7">
        <f>'Lists &amp; Setup'!E7</f>
        <v/>
      </c>
      <c r="U7">
        <f>'Lists &amp; Setup'!F7</f>
        <v/>
      </c>
    </row>
    <row r="8">
      <c r="A8" s="24" t="inlineStr">
        <is>
          <t>FIC-260906-07</t>
        </is>
      </c>
      <c r="B8" s="38" t="n">
        <v>46271</v>
      </c>
      <c r="C8" s="26" t="n">
        <v>0.6840277777777778</v>
      </c>
      <c r="D8" s="24" t="inlineStr">
        <is>
          <t>Google Ads</t>
        </is>
      </c>
      <c r="E8" s="24" t="inlineStr">
        <is>
          <t>Rep A (Fictional)</t>
        </is>
      </c>
      <c r="F8" s="24" t="inlineStr">
        <is>
          <t>Voicemail</t>
        </is>
      </c>
      <c r="G8" s="27" t="inlineStr">
        <is>
          <t>Yes</t>
        </is>
      </c>
      <c r="H8" s="27" t="inlineStr">
        <is>
          <t>No</t>
        </is>
      </c>
      <c r="I8" s="27" t="inlineStr">
        <is>
          <t>No</t>
        </is>
      </c>
      <c r="J8" s="38" t="n"/>
      <c r="K8" s="28" t="n"/>
      <c r="L8" s="27" t="inlineStr">
        <is>
          <t>Open</t>
        </is>
      </c>
      <c r="M8" s="24" t="inlineStr">
        <is>
          <t>No Contact</t>
        </is>
      </c>
      <c r="N8" s="29">
        <f>IF(COUNTA(A8:M8)=0,"",IF(OR(A8="",B8="",C8="",D8="",E8="",F8="",G8="",H8="",I8="",L8=""),"Complete required fields",IF(COUNTIF($A$2:$A$501,A8)&gt;1,"Duplicate Call ID",IF(OR(AND(H8="Yes",G8&lt;&gt;"Yes"),AND(I8="Yes",H8&lt;&gt;"Yes")),"Inconsistent funnel stages",IF(AND(I8="Yes",OR(J8="",K8="",IFERROR(K8&lt;=0,TRUE))),"Enter valid sale date and value",IF(AND(I8="Yes",IFERROR(J8&lt;B8,TRUE)),"Check sale date",IF(AND(I8&lt;&gt;"Yes",OR(J8&lt;&gt;"",K8&lt;&gt;"")),"Clear sale date and value",IF(AND(L8="Completed",I8="No",M8=""),"Add non-conversion reason",IF(AND(I8="Yes",M8&lt;&gt;""),"Clear non-conversion reason","")))))))))</f>
        <v/>
      </c>
      <c r="P8">
        <f>'Lists &amp; Setup'!A8</f>
        <v/>
      </c>
      <c r="Q8">
        <f>'Lists &amp; Setup'!B8</f>
        <v/>
      </c>
      <c r="R8">
        <f>'Lists &amp; Setup'!C8</f>
        <v/>
      </c>
      <c r="S8">
        <f>'Lists &amp; Setup'!D8</f>
        <v/>
      </c>
      <c r="T8">
        <f>'Lists &amp; Setup'!E8</f>
        <v/>
      </c>
      <c r="U8">
        <f>'Lists &amp; Setup'!F8</f>
        <v/>
      </c>
    </row>
    <row r="9">
      <c r="A9" s="24" t="inlineStr">
        <is>
          <t>FIC-260908-08</t>
        </is>
      </c>
      <c r="B9" s="38" t="n">
        <v>46273</v>
      </c>
      <c r="C9" s="26" t="n">
        <v>0.3680555555555556</v>
      </c>
      <c r="D9" s="24" t="inlineStr">
        <is>
          <t>Organic Search</t>
        </is>
      </c>
      <c r="E9" s="24" t="inlineStr">
        <is>
          <t>Rep B (Fictional)</t>
        </is>
      </c>
      <c r="F9" s="24" t="inlineStr">
        <is>
          <t>Answered</t>
        </is>
      </c>
      <c r="G9" s="27" t="inlineStr">
        <is>
          <t>Yes</t>
        </is>
      </c>
      <c r="H9" s="27" t="inlineStr">
        <is>
          <t>Yes</t>
        </is>
      </c>
      <c r="I9" s="27" t="inlineStr">
        <is>
          <t>Yes</t>
        </is>
      </c>
      <c r="J9" s="38" t="n">
        <v>46275</v>
      </c>
      <c r="K9" s="28" t="n">
        <v>325</v>
      </c>
      <c r="L9" s="27" t="inlineStr">
        <is>
          <t>Completed</t>
        </is>
      </c>
      <c r="M9" s="24" t="n"/>
      <c r="N9" s="30">
        <f>IF(COUNTA(A9:M9)=0,"",IF(OR(A9="",B9="",C9="",D9="",E9="",F9="",G9="",H9="",I9="",L9=""),"Complete required fields",IF(COUNTIF($A$2:$A$501,A9)&gt;1,"Duplicate Call ID",IF(OR(AND(H9="Yes",G9&lt;&gt;"Yes"),AND(I9="Yes",H9&lt;&gt;"Yes")),"Inconsistent funnel stages",IF(AND(I9="Yes",OR(J9="",K9="",IFERROR(K9&lt;=0,TRUE))),"Enter valid sale date and value",IF(AND(I9="Yes",IFERROR(J9&lt;B9,TRUE)),"Check sale date",IF(AND(I9&lt;&gt;"Yes",OR(J9&lt;&gt;"",K9&lt;&gt;"")),"Clear sale date and value",IF(AND(L9="Completed",I9="No",M9=""),"Add non-conversion reason",IF(AND(I9="Yes",M9&lt;&gt;""),"Clear non-conversion reason","")))))))))</f>
        <v/>
      </c>
      <c r="P9">
        <f>'Lists &amp; Setup'!A9</f>
        <v/>
      </c>
      <c r="Q9">
        <f>'Lists &amp; Setup'!B9</f>
        <v/>
      </c>
      <c r="R9">
        <f>'Lists &amp; Setup'!C9</f>
        <v/>
      </c>
      <c r="S9">
        <f>'Lists &amp; Setup'!D9</f>
        <v/>
      </c>
      <c r="T9">
        <f>'Lists &amp; Setup'!E9</f>
        <v/>
      </c>
      <c r="U9">
        <f>'Lists &amp; Setup'!F9</f>
        <v/>
      </c>
    </row>
    <row r="10">
      <c r="A10" s="24" t="inlineStr">
        <is>
          <t>FIC-260909-09</t>
        </is>
      </c>
      <c r="B10" s="38" t="n">
        <v>46274</v>
      </c>
      <c r="C10" s="26" t="n">
        <v>0.5208333333333334</v>
      </c>
      <c r="D10" s="24" t="inlineStr">
        <is>
          <t>Referral</t>
        </is>
      </c>
      <c r="E10" s="24" t="inlineStr">
        <is>
          <t>Rep C (Fictional)</t>
        </is>
      </c>
      <c r="F10" s="24" t="inlineStr">
        <is>
          <t>Abandoned</t>
        </is>
      </c>
      <c r="G10" s="27" t="inlineStr">
        <is>
          <t>No</t>
        </is>
      </c>
      <c r="H10" s="27" t="inlineStr">
        <is>
          <t>No</t>
        </is>
      </c>
      <c r="I10" s="27" t="inlineStr">
        <is>
          <t>No</t>
        </is>
      </c>
      <c r="J10" s="38" t="n"/>
      <c r="K10" s="28" t="n"/>
      <c r="L10" s="27" t="inlineStr">
        <is>
          <t>Completed</t>
        </is>
      </c>
      <c r="M10" s="24" t="inlineStr">
        <is>
          <t>No Contact</t>
        </is>
      </c>
      <c r="N10" s="29">
        <f>IF(COUNTA(A10:M10)=0,"",IF(OR(A10="",B10="",C10="",D10="",E10="",F10="",G10="",H10="",I10="",L10=""),"Complete required fields",IF(COUNTIF($A$2:$A$501,A10)&gt;1,"Duplicate Call ID",IF(OR(AND(H10="Yes",G10&lt;&gt;"Yes"),AND(I10="Yes",H10&lt;&gt;"Yes")),"Inconsistent funnel stages",IF(AND(I10="Yes",OR(J10="",K10="",IFERROR(K10&lt;=0,TRUE))),"Enter valid sale date and value",IF(AND(I10="Yes",IFERROR(J10&lt;B10,TRUE)),"Check sale date",IF(AND(I10&lt;&gt;"Yes",OR(J10&lt;&gt;"",K10&lt;&gt;"")),"Clear sale date and value",IF(AND(L10="Completed",I10="No",M10=""),"Add non-conversion reason",IF(AND(I10="Yes",M10&lt;&gt;""),"Clear non-conversion reason","")))))))))</f>
        <v/>
      </c>
      <c r="P10">
        <f>'Lists &amp; Setup'!A10</f>
        <v/>
      </c>
      <c r="Q10">
        <f>'Lists &amp; Setup'!B10</f>
        <v/>
      </c>
      <c r="R10">
        <f>'Lists &amp; Setup'!C10</f>
        <v/>
      </c>
      <c r="S10">
        <f>'Lists &amp; Setup'!D10</f>
        <v/>
      </c>
      <c r="T10">
        <f>'Lists &amp; Setup'!E10</f>
        <v/>
      </c>
      <c r="U10">
        <f>'Lists &amp; Setup'!F10</f>
        <v/>
      </c>
    </row>
    <row r="11">
      <c r="A11" s="24" t="inlineStr">
        <is>
          <t>FIC-260910-10</t>
        </is>
      </c>
      <c r="B11" s="38" t="n">
        <v>46275</v>
      </c>
      <c r="C11" s="26" t="n">
        <v>0.59375</v>
      </c>
      <c r="D11" s="24" t="inlineStr">
        <is>
          <t>Other</t>
        </is>
      </c>
      <c r="E11" s="24" t="inlineStr">
        <is>
          <t>Rep A (Fictional)</t>
        </is>
      </c>
      <c r="F11" s="24" t="inlineStr">
        <is>
          <t>Answered</t>
        </is>
      </c>
      <c r="G11" s="27" t="inlineStr">
        <is>
          <t>Yes</t>
        </is>
      </c>
      <c r="H11" s="27" t="inlineStr">
        <is>
          <t>No</t>
        </is>
      </c>
      <c r="I11" s="27" t="inlineStr">
        <is>
          <t>No</t>
        </is>
      </c>
      <c r="J11" s="38" t="n"/>
      <c r="K11" s="28" t="n"/>
      <c r="L11" s="27" t="inlineStr">
        <is>
          <t>Completed</t>
        </is>
      </c>
      <c r="M11" s="24" t="inlineStr">
        <is>
          <t>Price Concern</t>
        </is>
      </c>
      <c r="N11" s="30">
        <f>IF(COUNTA(A11:M11)=0,"",IF(OR(A11="",B11="",C11="",D11="",E11="",F11="",G11="",H11="",I11="",L11=""),"Complete required fields",IF(COUNTIF($A$2:$A$501,A11)&gt;1,"Duplicate Call ID",IF(OR(AND(H11="Yes",G11&lt;&gt;"Yes"),AND(I11="Yes",H11&lt;&gt;"Yes")),"Inconsistent funnel stages",IF(AND(I11="Yes",OR(J11="",K11="",IFERROR(K11&lt;=0,TRUE))),"Enter valid sale date and value",IF(AND(I11="Yes",IFERROR(J11&lt;B11,TRUE)),"Check sale date",IF(AND(I11&lt;&gt;"Yes",OR(J11&lt;&gt;"",K11&lt;&gt;"")),"Clear sale date and value",IF(AND(L11="Completed",I11="No",M11=""),"Add non-conversion reason",IF(AND(I11="Yes",M11&lt;&gt;""),"Clear non-conversion reason","")))))))))</f>
        <v/>
      </c>
      <c r="P11">
        <f>'Lists &amp; Setup'!A11</f>
        <v/>
      </c>
      <c r="Q11">
        <f>'Lists &amp; Setup'!B11</f>
        <v/>
      </c>
      <c r="R11">
        <f>'Lists &amp; Setup'!C11</f>
        <v/>
      </c>
      <c r="S11">
        <f>'Lists &amp; Setup'!D11</f>
        <v/>
      </c>
      <c r="T11">
        <f>'Lists &amp; Setup'!E11</f>
        <v/>
      </c>
      <c r="U11">
        <f>'Lists &amp; Setup'!F11</f>
        <v/>
      </c>
    </row>
    <row r="12">
      <c r="A12" s="24" t="n"/>
      <c r="B12" s="38" t="n"/>
      <c r="C12" s="26" t="n"/>
      <c r="D12" s="24" t="n"/>
      <c r="E12" s="24" t="n"/>
      <c r="F12" s="24" t="n"/>
      <c r="G12" s="27" t="n"/>
      <c r="H12" s="27" t="n"/>
      <c r="I12" s="27" t="n"/>
      <c r="J12" s="38" t="n"/>
      <c r="K12" s="28" t="n"/>
      <c r="L12" s="27" t="n"/>
      <c r="M12" s="24" t="n"/>
      <c r="N12" s="29">
        <f>IF(COUNTA(A12:M12)=0,"",IF(OR(A12="",B12="",C12="",D12="",E12="",F12="",G12="",H12="",I12="",L12=""),"Complete required fields",IF(COUNTIF($A$2:$A$501,A12)&gt;1,"Duplicate Call ID",IF(OR(AND(H12="Yes",G12&lt;&gt;"Yes"),AND(I12="Yes",H12&lt;&gt;"Yes")),"Inconsistent funnel stages",IF(AND(I12="Yes",OR(J12="",K12="",IFERROR(K12&lt;=0,TRUE))),"Enter valid sale date and value",IF(AND(I12="Yes",IFERROR(J12&lt;B12,TRUE)),"Check sale date",IF(AND(I12&lt;&gt;"Yes",OR(J12&lt;&gt;"",K12&lt;&gt;"")),"Clear sale date and value",IF(AND(L12="Completed",I12="No",M12=""),"Add non-conversion reason",IF(AND(I12="Yes",M12&lt;&gt;""),"Clear non-conversion reason","")))))))))</f>
        <v/>
      </c>
      <c r="P12">
        <f>'Lists &amp; Setup'!A12</f>
        <v/>
      </c>
      <c r="Q12">
        <f>'Lists &amp; Setup'!B12</f>
        <v/>
      </c>
      <c r="R12">
        <f>'Lists &amp; Setup'!C12</f>
        <v/>
      </c>
      <c r="S12">
        <f>'Lists &amp; Setup'!D12</f>
        <v/>
      </c>
      <c r="T12">
        <f>'Lists &amp; Setup'!E12</f>
        <v/>
      </c>
      <c r="U12">
        <f>'Lists &amp; Setup'!F12</f>
        <v/>
      </c>
    </row>
    <row r="13">
      <c r="A13" s="24" t="n"/>
      <c r="B13" s="38" t="n"/>
      <c r="C13" s="26" t="n"/>
      <c r="D13" s="24" t="n"/>
      <c r="E13" s="24" t="n"/>
      <c r="F13" s="24" t="n"/>
      <c r="G13" s="27" t="n"/>
      <c r="H13" s="27" t="n"/>
      <c r="I13" s="27" t="n"/>
      <c r="J13" s="38" t="n"/>
      <c r="K13" s="28" t="n"/>
      <c r="L13" s="27" t="n"/>
      <c r="M13" s="24" t="n"/>
      <c r="N13" s="30">
        <f>IF(COUNTA(A13:M13)=0,"",IF(OR(A13="",B13="",C13="",D13="",E13="",F13="",G13="",H13="",I13="",L13=""),"Complete required fields",IF(COUNTIF($A$2:$A$501,A13)&gt;1,"Duplicate Call ID",IF(OR(AND(H13="Yes",G13&lt;&gt;"Yes"),AND(I13="Yes",H13&lt;&gt;"Yes")),"Inconsistent funnel stages",IF(AND(I13="Yes",OR(J13="",K13="",IFERROR(K13&lt;=0,TRUE))),"Enter valid sale date and value",IF(AND(I13="Yes",IFERROR(J13&lt;B13,TRUE)),"Check sale date",IF(AND(I13&lt;&gt;"Yes",OR(J13&lt;&gt;"",K13&lt;&gt;"")),"Clear sale date and value",IF(AND(L13="Completed",I13="No",M13=""),"Add non-conversion reason",IF(AND(I13="Yes",M13&lt;&gt;""),"Clear non-conversion reason","")))))))))</f>
        <v/>
      </c>
      <c r="P13">
        <f>'Lists &amp; Setup'!A13</f>
        <v/>
      </c>
      <c r="Q13">
        <f>'Lists &amp; Setup'!B13</f>
        <v/>
      </c>
      <c r="R13">
        <f>'Lists &amp; Setup'!C13</f>
        <v/>
      </c>
      <c r="S13">
        <f>'Lists &amp; Setup'!D13</f>
        <v/>
      </c>
      <c r="T13">
        <f>'Lists &amp; Setup'!E13</f>
        <v/>
      </c>
      <c r="U13">
        <f>'Lists &amp; Setup'!F13</f>
        <v/>
      </c>
    </row>
    <row r="14">
      <c r="A14" s="24" t="n"/>
      <c r="B14" s="38" t="n"/>
      <c r="C14" s="26" t="n"/>
      <c r="D14" s="24" t="n"/>
      <c r="E14" s="24" t="n"/>
      <c r="F14" s="24" t="n"/>
      <c r="G14" s="27" t="n"/>
      <c r="H14" s="27" t="n"/>
      <c r="I14" s="27" t="n"/>
      <c r="J14" s="38" t="n"/>
      <c r="K14" s="28" t="n"/>
      <c r="L14" s="27" t="n"/>
      <c r="M14" s="24" t="n"/>
      <c r="N14" s="29">
        <f>IF(COUNTA(A14:M14)=0,"",IF(OR(A14="",B14="",C14="",D14="",E14="",F14="",G14="",H14="",I14="",L14=""),"Complete required fields",IF(COUNTIF($A$2:$A$501,A14)&gt;1,"Duplicate Call ID",IF(OR(AND(H14="Yes",G14&lt;&gt;"Yes"),AND(I14="Yes",H14&lt;&gt;"Yes")),"Inconsistent funnel stages",IF(AND(I14="Yes",OR(J14="",K14="",IFERROR(K14&lt;=0,TRUE))),"Enter valid sale date and value",IF(AND(I14="Yes",IFERROR(J14&lt;B14,TRUE)),"Check sale date",IF(AND(I14&lt;&gt;"Yes",OR(J14&lt;&gt;"",K14&lt;&gt;"")),"Clear sale date and value",IF(AND(L14="Completed",I14="No",M14=""),"Add non-conversion reason",IF(AND(I14="Yes",M14&lt;&gt;""),"Clear non-conversion reason","")))))))))</f>
        <v/>
      </c>
      <c r="P14">
        <f>'Lists &amp; Setup'!A14</f>
        <v/>
      </c>
      <c r="Q14">
        <f>'Lists &amp; Setup'!B14</f>
        <v/>
      </c>
      <c r="R14">
        <f>'Lists &amp; Setup'!C14</f>
        <v/>
      </c>
      <c r="S14">
        <f>'Lists &amp; Setup'!D14</f>
        <v/>
      </c>
      <c r="T14">
        <f>'Lists &amp; Setup'!E14</f>
        <v/>
      </c>
      <c r="U14">
        <f>'Lists &amp; Setup'!F14</f>
        <v/>
      </c>
    </row>
    <row r="15">
      <c r="A15" s="24" t="n"/>
      <c r="B15" s="38" t="n"/>
      <c r="C15" s="26" t="n"/>
      <c r="D15" s="24" t="n"/>
      <c r="E15" s="24" t="n"/>
      <c r="F15" s="24" t="n"/>
      <c r="G15" s="27" t="n"/>
      <c r="H15" s="27" t="n"/>
      <c r="I15" s="27" t="n"/>
      <c r="J15" s="38" t="n"/>
      <c r="K15" s="28" t="n"/>
      <c r="L15" s="27" t="n"/>
      <c r="M15" s="24" t="n"/>
      <c r="N15" s="30">
        <f>IF(COUNTA(A15:M15)=0,"",IF(OR(A15="",B15="",C15="",D15="",E15="",F15="",G15="",H15="",I15="",L15=""),"Complete required fields",IF(COUNTIF($A$2:$A$501,A15)&gt;1,"Duplicate Call ID",IF(OR(AND(H15="Yes",G15&lt;&gt;"Yes"),AND(I15="Yes",H15&lt;&gt;"Yes")),"Inconsistent funnel stages",IF(AND(I15="Yes",OR(J15="",K15="",IFERROR(K15&lt;=0,TRUE))),"Enter valid sale date and value",IF(AND(I15="Yes",IFERROR(J15&lt;B15,TRUE)),"Check sale date",IF(AND(I15&lt;&gt;"Yes",OR(J15&lt;&gt;"",K15&lt;&gt;"")),"Clear sale date and value",IF(AND(L15="Completed",I15="No",M15=""),"Add non-conversion reason",IF(AND(I15="Yes",M15&lt;&gt;""),"Clear non-conversion reason","")))))))))</f>
        <v/>
      </c>
      <c r="P15">
        <f>'Lists &amp; Setup'!A15</f>
        <v/>
      </c>
      <c r="Q15">
        <f>'Lists &amp; Setup'!B15</f>
        <v/>
      </c>
      <c r="R15">
        <f>'Lists &amp; Setup'!C15</f>
        <v/>
      </c>
      <c r="S15">
        <f>'Lists &amp; Setup'!D15</f>
        <v/>
      </c>
      <c r="T15">
        <f>'Lists &amp; Setup'!E15</f>
        <v/>
      </c>
      <c r="U15">
        <f>'Lists &amp; Setup'!F15</f>
        <v/>
      </c>
    </row>
    <row r="16">
      <c r="A16" s="24" t="n"/>
      <c r="B16" s="38" t="n"/>
      <c r="C16" s="26" t="n"/>
      <c r="D16" s="24" t="n"/>
      <c r="E16" s="24" t="n"/>
      <c r="F16" s="24" t="n"/>
      <c r="G16" s="27" t="n"/>
      <c r="H16" s="27" t="n"/>
      <c r="I16" s="27" t="n"/>
      <c r="J16" s="38" t="n"/>
      <c r="K16" s="28" t="n"/>
      <c r="L16" s="27" t="n"/>
      <c r="M16" s="24" t="n"/>
      <c r="N16" s="29">
        <f>IF(COUNTA(A16:M16)=0,"",IF(OR(A16="",B16="",C16="",D16="",E16="",F16="",G16="",H16="",I16="",L16=""),"Complete required fields",IF(COUNTIF($A$2:$A$501,A16)&gt;1,"Duplicate Call ID",IF(OR(AND(H16="Yes",G16&lt;&gt;"Yes"),AND(I16="Yes",H16&lt;&gt;"Yes")),"Inconsistent funnel stages",IF(AND(I16="Yes",OR(J16="",K16="",IFERROR(K16&lt;=0,TRUE))),"Enter valid sale date and value",IF(AND(I16="Yes",IFERROR(J16&lt;B16,TRUE)),"Check sale date",IF(AND(I16&lt;&gt;"Yes",OR(J16&lt;&gt;"",K16&lt;&gt;"")),"Clear sale date and value",IF(AND(L16="Completed",I16="No",M16=""),"Add non-conversion reason",IF(AND(I16="Yes",M16&lt;&gt;""),"Clear non-conversion reason","")))))))))</f>
        <v/>
      </c>
      <c r="P16">
        <f>'Lists &amp; Setup'!A16</f>
        <v/>
      </c>
      <c r="Q16">
        <f>'Lists &amp; Setup'!B16</f>
        <v/>
      </c>
      <c r="R16">
        <f>'Lists &amp; Setup'!C16</f>
        <v/>
      </c>
      <c r="S16">
        <f>'Lists &amp; Setup'!D16</f>
        <v/>
      </c>
      <c r="T16">
        <f>'Lists &amp; Setup'!E16</f>
        <v/>
      </c>
      <c r="U16">
        <f>'Lists &amp; Setup'!F16</f>
        <v/>
      </c>
    </row>
    <row r="17">
      <c r="A17" s="24" t="n"/>
      <c r="B17" s="38" t="n"/>
      <c r="C17" s="26" t="n"/>
      <c r="D17" s="24" t="n"/>
      <c r="E17" s="24" t="n"/>
      <c r="F17" s="24" t="n"/>
      <c r="G17" s="27" t="n"/>
      <c r="H17" s="27" t="n"/>
      <c r="I17" s="27" t="n"/>
      <c r="J17" s="38" t="n"/>
      <c r="K17" s="28" t="n"/>
      <c r="L17" s="27" t="n"/>
      <c r="M17" s="24" t="n"/>
      <c r="N17" s="30">
        <f>IF(COUNTA(A17:M17)=0,"",IF(OR(A17="",B17="",C17="",D17="",E17="",F17="",G17="",H17="",I17="",L17=""),"Complete required fields",IF(COUNTIF($A$2:$A$501,A17)&gt;1,"Duplicate Call ID",IF(OR(AND(H17="Yes",G17&lt;&gt;"Yes"),AND(I17="Yes",H17&lt;&gt;"Yes")),"Inconsistent funnel stages",IF(AND(I17="Yes",OR(J17="",K17="",IFERROR(K17&lt;=0,TRUE))),"Enter valid sale date and value",IF(AND(I17="Yes",IFERROR(J17&lt;B17,TRUE)),"Check sale date",IF(AND(I17&lt;&gt;"Yes",OR(J17&lt;&gt;"",K17&lt;&gt;"")),"Clear sale date and value",IF(AND(L17="Completed",I17="No",M17=""),"Add non-conversion reason",IF(AND(I17="Yes",M17&lt;&gt;""),"Clear non-conversion reason","")))))))))</f>
        <v/>
      </c>
      <c r="P17">
        <f>'Lists &amp; Setup'!A17</f>
        <v/>
      </c>
      <c r="Q17">
        <f>'Lists &amp; Setup'!B17</f>
        <v/>
      </c>
      <c r="R17">
        <f>'Lists &amp; Setup'!C17</f>
        <v/>
      </c>
      <c r="S17">
        <f>'Lists &amp; Setup'!D17</f>
        <v/>
      </c>
      <c r="T17">
        <f>'Lists &amp; Setup'!E17</f>
        <v/>
      </c>
      <c r="U17">
        <f>'Lists &amp; Setup'!F17</f>
        <v/>
      </c>
    </row>
    <row r="18">
      <c r="A18" s="24" t="n"/>
      <c r="B18" s="38" t="n"/>
      <c r="C18" s="26" t="n"/>
      <c r="D18" s="24" t="n"/>
      <c r="E18" s="24" t="n"/>
      <c r="F18" s="24" t="n"/>
      <c r="G18" s="27" t="n"/>
      <c r="H18" s="27" t="n"/>
      <c r="I18" s="27" t="n"/>
      <c r="J18" s="38" t="n"/>
      <c r="K18" s="28" t="n"/>
      <c r="L18" s="27" t="n"/>
      <c r="M18" s="24" t="n"/>
      <c r="N18" s="29">
        <f>IF(COUNTA(A18:M18)=0,"",IF(OR(A18="",B18="",C18="",D18="",E18="",F18="",G18="",H18="",I18="",L18=""),"Complete required fields",IF(COUNTIF($A$2:$A$501,A18)&gt;1,"Duplicate Call ID",IF(OR(AND(H18="Yes",G18&lt;&gt;"Yes"),AND(I18="Yes",H18&lt;&gt;"Yes")),"Inconsistent funnel stages",IF(AND(I18="Yes",OR(J18="",K18="",IFERROR(K18&lt;=0,TRUE))),"Enter valid sale date and value",IF(AND(I18="Yes",IFERROR(J18&lt;B18,TRUE)),"Check sale date",IF(AND(I18&lt;&gt;"Yes",OR(J18&lt;&gt;"",K18&lt;&gt;"")),"Clear sale date and value",IF(AND(L18="Completed",I18="No",M18=""),"Add non-conversion reason",IF(AND(I18="Yes",M18&lt;&gt;""),"Clear non-conversion reason","")))))))))</f>
        <v/>
      </c>
      <c r="P18">
        <f>'Lists &amp; Setup'!A18</f>
        <v/>
      </c>
      <c r="Q18">
        <f>'Lists &amp; Setup'!B18</f>
        <v/>
      </c>
      <c r="R18">
        <f>'Lists &amp; Setup'!C18</f>
        <v/>
      </c>
      <c r="S18">
        <f>'Lists &amp; Setup'!D18</f>
        <v/>
      </c>
      <c r="T18">
        <f>'Lists &amp; Setup'!E18</f>
        <v/>
      </c>
      <c r="U18">
        <f>'Lists &amp; Setup'!F18</f>
        <v/>
      </c>
    </row>
    <row r="19">
      <c r="A19" s="24" t="n"/>
      <c r="B19" s="38" t="n"/>
      <c r="C19" s="26" t="n"/>
      <c r="D19" s="24" t="n"/>
      <c r="E19" s="24" t="n"/>
      <c r="F19" s="24" t="n"/>
      <c r="G19" s="27" t="n"/>
      <c r="H19" s="27" t="n"/>
      <c r="I19" s="27" t="n"/>
      <c r="J19" s="38" t="n"/>
      <c r="K19" s="28" t="n"/>
      <c r="L19" s="27" t="n"/>
      <c r="M19" s="24" t="n"/>
      <c r="N19" s="30">
        <f>IF(COUNTA(A19:M19)=0,"",IF(OR(A19="",B19="",C19="",D19="",E19="",F19="",G19="",H19="",I19="",L19=""),"Complete required fields",IF(COUNTIF($A$2:$A$501,A19)&gt;1,"Duplicate Call ID",IF(OR(AND(H19="Yes",G19&lt;&gt;"Yes"),AND(I19="Yes",H19&lt;&gt;"Yes")),"Inconsistent funnel stages",IF(AND(I19="Yes",OR(J19="",K19="",IFERROR(K19&lt;=0,TRUE))),"Enter valid sale date and value",IF(AND(I19="Yes",IFERROR(J19&lt;B19,TRUE)),"Check sale date",IF(AND(I19&lt;&gt;"Yes",OR(J19&lt;&gt;"",K19&lt;&gt;"")),"Clear sale date and value",IF(AND(L19="Completed",I19="No",M19=""),"Add non-conversion reason",IF(AND(I19="Yes",M19&lt;&gt;""),"Clear non-conversion reason","")))))))))</f>
        <v/>
      </c>
      <c r="P19">
        <f>'Lists &amp; Setup'!A19</f>
        <v/>
      </c>
      <c r="Q19">
        <f>'Lists &amp; Setup'!B19</f>
        <v/>
      </c>
      <c r="R19">
        <f>'Lists &amp; Setup'!C19</f>
        <v/>
      </c>
      <c r="S19">
        <f>'Lists &amp; Setup'!D19</f>
        <v/>
      </c>
      <c r="T19">
        <f>'Lists &amp; Setup'!E19</f>
        <v/>
      </c>
      <c r="U19">
        <f>'Lists &amp; Setup'!F19</f>
        <v/>
      </c>
    </row>
    <row r="20">
      <c r="A20" s="24" t="n"/>
      <c r="B20" s="38" t="n"/>
      <c r="C20" s="26" t="n"/>
      <c r="D20" s="24" t="n"/>
      <c r="E20" s="24" t="n"/>
      <c r="F20" s="24" t="n"/>
      <c r="G20" s="27" t="n"/>
      <c r="H20" s="27" t="n"/>
      <c r="I20" s="27" t="n"/>
      <c r="J20" s="38" t="n"/>
      <c r="K20" s="28" t="n"/>
      <c r="L20" s="27" t="n"/>
      <c r="M20" s="24" t="n"/>
      <c r="N20" s="29">
        <f>IF(COUNTA(A20:M20)=0,"",IF(OR(A20="",B20="",C20="",D20="",E20="",F20="",G20="",H20="",I20="",L20=""),"Complete required fields",IF(COUNTIF($A$2:$A$501,A20)&gt;1,"Duplicate Call ID",IF(OR(AND(H20="Yes",G20&lt;&gt;"Yes"),AND(I20="Yes",H20&lt;&gt;"Yes")),"Inconsistent funnel stages",IF(AND(I20="Yes",OR(J20="",K20="",IFERROR(K20&lt;=0,TRUE))),"Enter valid sale date and value",IF(AND(I20="Yes",IFERROR(J20&lt;B20,TRUE)),"Check sale date",IF(AND(I20&lt;&gt;"Yes",OR(J20&lt;&gt;"",K20&lt;&gt;"")),"Clear sale date and value",IF(AND(L20="Completed",I20="No",M20=""),"Add non-conversion reason",IF(AND(I20="Yes",M20&lt;&gt;""),"Clear non-conversion reason","")))))))))</f>
        <v/>
      </c>
      <c r="P20">
        <f>'Lists &amp; Setup'!A20</f>
        <v/>
      </c>
      <c r="Q20">
        <f>'Lists &amp; Setup'!B20</f>
        <v/>
      </c>
      <c r="R20">
        <f>'Lists &amp; Setup'!C20</f>
        <v/>
      </c>
      <c r="S20">
        <f>'Lists &amp; Setup'!D20</f>
        <v/>
      </c>
      <c r="T20">
        <f>'Lists &amp; Setup'!E20</f>
        <v/>
      </c>
      <c r="U20">
        <f>'Lists &amp; Setup'!F20</f>
        <v/>
      </c>
    </row>
    <row r="21">
      <c r="A21" s="24" t="n"/>
      <c r="B21" s="38" t="n"/>
      <c r="C21" s="26" t="n"/>
      <c r="D21" s="24" t="n"/>
      <c r="E21" s="24" t="n"/>
      <c r="F21" s="24" t="n"/>
      <c r="G21" s="27" t="n"/>
      <c r="H21" s="27" t="n"/>
      <c r="I21" s="27" t="n"/>
      <c r="J21" s="38" t="n"/>
      <c r="K21" s="28" t="n"/>
      <c r="L21" s="27" t="n"/>
      <c r="M21" s="24" t="n"/>
      <c r="N21" s="30">
        <f>IF(COUNTA(A21:M21)=0,"",IF(OR(A21="",B21="",C21="",D21="",E21="",F21="",G21="",H21="",I21="",L21=""),"Complete required fields",IF(COUNTIF($A$2:$A$501,A21)&gt;1,"Duplicate Call ID",IF(OR(AND(H21="Yes",G21&lt;&gt;"Yes"),AND(I21="Yes",H21&lt;&gt;"Yes")),"Inconsistent funnel stages",IF(AND(I21="Yes",OR(J21="",K21="",IFERROR(K21&lt;=0,TRUE))),"Enter valid sale date and value",IF(AND(I21="Yes",IFERROR(J21&lt;B21,TRUE)),"Check sale date",IF(AND(I21&lt;&gt;"Yes",OR(J21&lt;&gt;"",K21&lt;&gt;"")),"Clear sale date and value",IF(AND(L21="Completed",I21="No",M21=""),"Add non-conversion reason",IF(AND(I21="Yes",M21&lt;&gt;""),"Clear non-conversion reason","")))))))))</f>
        <v/>
      </c>
      <c r="P21">
        <f>'Lists &amp; Setup'!A21</f>
        <v/>
      </c>
      <c r="Q21">
        <f>'Lists &amp; Setup'!B21</f>
        <v/>
      </c>
      <c r="R21">
        <f>'Lists &amp; Setup'!C21</f>
        <v/>
      </c>
      <c r="S21">
        <f>'Lists &amp; Setup'!D21</f>
        <v/>
      </c>
      <c r="T21">
        <f>'Lists &amp; Setup'!E21</f>
        <v/>
      </c>
      <c r="U21">
        <f>'Lists &amp; Setup'!F21</f>
        <v/>
      </c>
    </row>
    <row r="22">
      <c r="A22" s="24" t="n"/>
      <c r="B22" s="38" t="n"/>
      <c r="C22" s="26" t="n"/>
      <c r="D22" s="24" t="n"/>
      <c r="E22" s="24" t="n"/>
      <c r="F22" s="24" t="n"/>
      <c r="G22" s="27" t="n"/>
      <c r="H22" s="27" t="n"/>
      <c r="I22" s="27" t="n"/>
      <c r="J22" s="38" t="n"/>
      <c r="K22" s="28" t="n"/>
      <c r="L22" s="27" t="n"/>
      <c r="M22" s="24" t="n"/>
      <c r="N22" s="29">
        <f>IF(COUNTA(A22:M22)=0,"",IF(OR(A22="",B22="",C22="",D22="",E22="",F22="",G22="",H22="",I22="",L22=""),"Complete required fields",IF(COUNTIF($A$2:$A$501,A22)&gt;1,"Duplicate Call ID",IF(OR(AND(H22="Yes",G22&lt;&gt;"Yes"),AND(I22="Yes",H22&lt;&gt;"Yes")),"Inconsistent funnel stages",IF(AND(I22="Yes",OR(J22="",K22="",IFERROR(K22&lt;=0,TRUE))),"Enter valid sale date and value",IF(AND(I22="Yes",IFERROR(J22&lt;B22,TRUE)),"Check sale date",IF(AND(I22&lt;&gt;"Yes",OR(J22&lt;&gt;"",K22&lt;&gt;"")),"Clear sale date and value",IF(AND(L22="Completed",I22="No",M22=""),"Add non-conversion reason",IF(AND(I22="Yes",M22&lt;&gt;""),"Clear non-conversion reason","")))))))))</f>
        <v/>
      </c>
      <c r="P22">
        <f>'Lists &amp; Setup'!A22</f>
        <v/>
      </c>
      <c r="Q22">
        <f>'Lists &amp; Setup'!B22</f>
        <v/>
      </c>
      <c r="R22">
        <f>'Lists &amp; Setup'!C22</f>
        <v/>
      </c>
      <c r="S22">
        <f>'Lists &amp; Setup'!D22</f>
        <v/>
      </c>
      <c r="T22">
        <f>'Lists &amp; Setup'!E22</f>
        <v/>
      </c>
      <c r="U22">
        <f>'Lists &amp; Setup'!F22</f>
        <v/>
      </c>
    </row>
    <row r="23">
      <c r="A23" s="24" t="n"/>
      <c r="B23" s="38" t="n"/>
      <c r="C23" s="26" t="n"/>
      <c r="D23" s="24" t="n"/>
      <c r="E23" s="24" t="n"/>
      <c r="F23" s="24" t="n"/>
      <c r="G23" s="27" t="n"/>
      <c r="H23" s="27" t="n"/>
      <c r="I23" s="27" t="n"/>
      <c r="J23" s="38" t="n"/>
      <c r="K23" s="28" t="n"/>
      <c r="L23" s="27" t="n"/>
      <c r="M23" s="24" t="n"/>
      <c r="N23" s="30">
        <f>IF(COUNTA(A23:M23)=0,"",IF(OR(A23="",B23="",C23="",D23="",E23="",F23="",G23="",H23="",I23="",L23=""),"Complete required fields",IF(COUNTIF($A$2:$A$501,A23)&gt;1,"Duplicate Call ID",IF(OR(AND(H23="Yes",G23&lt;&gt;"Yes"),AND(I23="Yes",H23&lt;&gt;"Yes")),"Inconsistent funnel stages",IF(AND(I23="Yes",OR(J23="",K23="",IFERROR(K23&lt;=0,TRUE))),"Enter valid sale date and value",IF(AND(I23="Yes",IFERROR(J23&lt;B23,TRUE)),"Check sale date",IF(AND(I23&lt;&gt;"Yes",OR(J23&lt;&gt;"",K23&lt;&gt;"")),"Clear sale date and value",IF(AND(L23="Completed",I23="No",M23=""),"Add non-conversion reason",IF(AND(I23="Yes",M23&lt;&gt;""),"Clear non-conversion reason","")))))))))</f>
        <v/>
      </c>
      <c r="P23">
        <f>'Lists &amp; Setup'!A23</f>
        <v/>
      </c>
      <c r="Q23">
        <f>'Lists &amp; Setup'!B23</f>
        <v/>
      </c>
      <c r="R23">
        <f>'Lists &amp; Setup'!C23</f>
        <v/>
      </c>
      <c r="S23">
        <f>'Lists &amp; Setup'!D23</f>
        <v/>
      </c>
      <c r="T23">
        <f>'Lists &amp; Setup'!E23</f>
        <v/>
      </c>
      <c r="U23">
        <f>'Lists &amp; Setup'!F23</f>
        <v/>
      </c>
    </row>
    <row r="24">
      <c r="A24" s="24" t="n"/>
      <c r="B24" s="38" t="n"/>
      <c r="C24" s="26" t="n"/>
      <c r="D24" s="24" t="n"/>
      <c r="E24" s="24" t="n"/>
      <c r="F24" s="24" t="n"/>
      <c r="G24" s="27" t="n"/>
      <c r="H24" s="27" t="n"/>
      <c r="I24" s="27" t="n"/>
      <c r="J24" s="38" t="n"/>
      <c r="K24" s="28" t="n"/>
      <c r="L24" s="27" t="n"/>
      <c r="M24" s="24" t="n"/>
      <c r="N24" s="29">
        <f>IF(COUNTA(A24:M24)=0,"",IF(OR(A24="",B24="",C24="",D24="",E24="",F24="",G24="",H24="",I24="",L24=""),"Complete required fields",IF(COUNTIF($A$2:$A$501,A24)&gt;1,"Duplicate Call ID",IF(OR(AND(H24="Yes",G24&lt;&gt;"Yes"),AND(I24="Yes",H24&lt;&gt;"Yes")),"Inconsistent funnel stages",IF(AND(I24="Yes",OR(J24="",K24="",IFERROR(K24&lt;=0,TRUE))),"Enter valid sale date and value",IF(AND(I24="Yes",IFERROR(J24&lt;B24,TRUE)),"Check sale date",IF(AND(I24&lt;&gt;"Yes",OR(J24&lt;&gt;"",K24&lt;&gt;"")),"Clear sale date and value",IF(AND(L24="Completed",I24="No",M24=""),"Add non-conversion reason",IF(AND(I24="Yes",M24&lt;&gt;""),"Clear non-conversion reason","")))))))))</f>
        <v/>
      </c>
      <c r="P24">
        <f>'Lists &amp; Setup'!A24</f>
        <v/>
      </c>
      <c r="Q24">
        <f>'Lists &amp; Setup'!B24</f>
        <v/>
      </c>
      <c r="R24">
        <f>'Lists &amp; Setup'!C24</f>
        <v/>
      </c>
      <c r="S24">
        <f>'Lists &amp; Setup'!D24</f>
        <v/>
      </c>
      <c r="T24">
        <f>'Lists &amp; Setup'!E24</f>
        <v/>
      </c>
      <c r="U24">
        <f>'Lists &amp; Setup'!F24</f>
        <v/>
      </c>
    </row>
    <row r="25">
      <c r="A25" s="24" t="n"/>
      <c r="B25" s="38" t="n"/>
      <c r="C25" s="26" t="n"/>
      <c r="D25" s="24" t="n"/>
      <c r="E25" s="24" t="n"/>
      <c r="F25" s="24" t="n"/>
      <c r="G25" s="27" t="n"/>
      <c r="H25" s="27" t="n"/>
      <c r="I25" s="27" t="n"/>
      <c r="J25" s="38" t="n"/>
      <c r="K25" s="28" t="n"/>
      <c r="L25" s="27" t="n"/>
      <c r="M25" s="24" t="n"/>
      <c r="N25" s="30">
        <f>IF(COUNTA(A25:M25)=0,"",IF(OR(A25="",B25="",C25="",D25="",E25="",F25="",G25="",H25="",I25="",L25=""),"Complete required fields",IF(COUNTIF($A$2:$A$501,A25)&gt;1,"Duplicate Call ID",IF(OR(AND(H25="Yes",G25&lt;&gt;"Yes"),AND(I25="Yes",H25&lt;&gt;"Yes")),"Inconsistent funnel stages",IF(AND(I25="Yes",OR(J25="",K25="",IFERROR(K25&lt;=0,TRUE))),"Enter valid sale date and value",IF(AND(I25="Yes",IFERROR(J25&lt;B25,TRUE)),"Check sale date",IF(AND(I25&lt;&gt;"Yes",OR(J25&lt;&gt;"",K25&lt;&gt;"")),"Clear sale date and value",IF(AND(L25="Completed",I25="No",M25=""),"Add non-conversion reason",IF(AND(I25="Yes",M25&lt;&gt;""),"Clear non-conversion reason","")))))))))</f>
        <v/>
      </c>
      <c r="P25">
        <f>'Lists &amp; Setup'!A25</f>
        <v/>
      </c>
      <c r="Q25">
        <f>'Lists &amp; Setup'!B25</f>
        <v/>
      </c>
      <c r="R25">
        <f>'Lists &amp; Setup'!C25</f>
        <v/>
      </c>
      <c r="S25">
        <f>'Lists &amp; Setup'!D25</f>
        <v/>
      </c>
      <c r="T25">
        <f>'Lists &amp; Setup'!E25</f>
        <v/>
      </c>
      <c r="U25">
        <f>'Lists &amp; Setup'!F25</f>
        <v/>
      </c>
    </row>
    <row r="26">
      <c r="A26" s="24" t="n"/>
      <c r="B26" s="38" t="n"/>
      <c r="C26" s="26" t="n"/>
      <c r="D26" s="24" t="n"/>
      <c r="E26" s="24" t="n"/>
      <c r="F26" s="24" t="n"/>
      <c r="G26" s="27" t="n"/>
      <c r="H26" s="27" t="n"/>
      <c r="I26" s="27" t="n"/>
      <c r="J26" s="38" t="n"/>
      <c r="K26" s="28" t="n"/>
      <c r="L26" s="27" t="n"/>
      <c r="M26" s="24" t="n"/>
      <c r="N26" s="29">
        <f>IF(COUNTA(A26:M26)=0,"",IF(OR(A26="",B26="",C26="",D26="",E26="",F26="",G26="",H26="",I26="",L26=""),"Complete required fields",IF(COUNTIF($A$2:$A$501,A26)&gt;1,"Duplicate Call ID",IF(OR(AND(H26="Yes",G26&lt;&gt;"Yes"),AND(I26="Yes",H26&lt;&gt;"Yes")),"Inconsistent funnel stages",IF(AND(I26="Yes",OR(J26="",K26="",IFERROR(K26&lt;=0,TRUE))),"Enter valid sale date and value",IF(AND(I26="Yes",IFERROR(J26&lt;B26,TRUE)),"Check sale date",IF(AND(I26&lt;&gt;"Yes",OR(J26&lt;&gt;"",K26&lt;&gt;"")),"Clear sale date and value",IF(AND(L26="Completed",I26="No",M26=""),"Add non-conversion reason",IF(AND(I26="Yes",M26&lt;&gt;""),"Clear non-conversion reason","")))))))))</f>
        <v/>
      </c>
      <c r="P26">
        <f>'Lists &amp; Setup'!A26</f>
        <v/>
      </c>
      <c r="Q26">
        <f>'Lists &amp; Setup'!B26</f>
        <v/>
      </c>
      <c r="R26">
        <f>'Lists &amp; Setup'!C26</f>
        <v/>
      </c>
      <c r="S26">
        <f>'Lists &amp; Setup'!D26</f>
        <v/>
      </c>
      <c r="T26">
        <f>'Lists &amp; Setup'!E26</f>
        <v/>
      </c>
      <c r="U26">
        <f>'Lists &amp; Setup'!F26</f>
        <v/>
      </c>
    </row>
    <row r="27">
      <c r="A27" s="24" t="n"/>
      <c r="B27" s="38" t="n"/>
      <c r="C27" s="26" t="n"/>
      <c r="D27" s="24" t="n"/>
      <c r="E27" s="24" t="n"/>
      <c r="F27" s="24" t="n"/>
      <c r="G27" s="27" t="n"/>
      <c r="H27" s="27" t="n"/>
      <c r="I27" s="27" t="n"/>
      <c r="J27" s="38" t="n"/>
      <c r="K27" s="28" t="n"/>
      <c r="L27" s="27" t="n"/>
      <c r="M27" s="24" t="n"/>
      <c r="N27" s="30">
        <f>IF(COUNTA(A27:M27)=0,"",IF(OR(A27="",B27="",C27="",D27="",E27="",F27="",G27="",H27="",I27="",L27=""),"Complete required fields",IF(COUNTIF($A$2:$A$501,A27)&gt;1,"Duplicate Call ID",IF(OR(AND(H27="Yes",G27&lt;&gt;"Yes"),AND(I27="Yes",H27&lt;&gt;"Yes")),"Inconsistent funnel stages",IF(AND(I27="Yes",OR(J27="",K27="",IFERROR(K27&lt;=0,TRUE))),"Enter valid sale date and value",IF(AND(I27="Yes",IFERROR(J27&lt;B27,TRUE)),"Check sale date",IF(AND(I27&lt;&gt;"Yes",OR(J27&lt;&gt;"",K27&lt;&gt;"")),"Clear sale date and value",IF(AND(L27="Completed",I27="No",M27=""),"Add non-conversion reason",IF(AND(I27="Yes",M27&lt;&gt;""),"Clear non-conversion reason","")))))))))</f>
        <v/>
      </c>
      <c r="P27">
        <f>'Lists &amp; Setup'!A27</f>
        <v/>
      </c>
      <c r="Q27">
        <f>'Lists &amp; Setup'!B27</f>
        <v/>
      </c>
      <c r="R27">
        <f>'Lists &amp; Setup'!C27</f>
        <v/>
      </c>
      <c r="S27">
        <f>'Lists &amp; Setup'!D27</f>
        <v/>
      </c>
      <c r="T27">
        <f>'Lists &amp; Setup'!E27</f>
        <v/>
      </c>
      <c r="U27">
        <f>'Lists &amp; Setup'!F27</f>
        <v/>
      </c>
    </row>
    <row r="28">
      <c r="A28" s="24" t="n"/>
      <c r="B28" s="38" t="n"/>
      <c r="C28" s="26" t="n"/>
      <c r="D28" s="24" t="n"/>
      <c r="E28" s="24" t="n"/>
      <c r="F28" s="24" t="n"/>
      <c r="G28" s="27" t="n"/>
      <c r="H28" s="27" t="n"/>
      <c r="I28" s="27" t="n"/>
      <c r="J28" s="38" t="n"/>
      <c r="K28" s="28" t="n"/>
      <c r="L28" s="27" t="n"/>
      <c r="M28" s="24" t="n"/>
      <c r="N28" s="29">
        <f>IF(COUNTA(A28:M28)=0,"",IF(OR(A28="",B28="",C28="",D28="",E28="",F28="",G28="",H28="",I28="",L28=""),"Complete required fields",IF(COUNTIF($A$2:$A$501,A28)&gt;1,"Duplicate Call ID",IF(OR(AND(H28="Yes",G28&lt;&gt;"Yes"),AND(I28="Yes",H28&lt;&gt;"Yes")),"Inconsistent funnel stages",IF(AND(I28="Yes",OR(J28="",K28="",IFERROR(K28&lt;=0,TRUE))),"Enter valid sale date and value",IF(AND(I28="Yes",IFERROR(J28&lt;B28,TRUE)),"Check sale date",IF(AND(I28&lt;&gt;"Yes",OR(J28&lt;&gt;"",K28&lt;&gt;"")),"Clear sale date and value",IF(AND(L28="Completed",I28="No",M28=""),"Add non-conversion reason",IF(AND(I28="Yes",M28&lt;&gt;""),"Clear non-conversion reason","")))))))))</f>
        <v/>
      </c>
      <c r="P28">
        <f>'Lists &amp; Setup'!A28</f>
        <v/>
      </c>
      <c r="Q28">
        <f>'Lists &amp; Setup'!B28</f>
        <v/>
      </c>
      <c r="R28">
        <f>'Lists &amp; Setup'!C28</f>
        <v/>
      </c>
      <c r="S28">
        <f>'Lists &amp; Setup'!D28</f>
        <v/>
      </c>
      <c r="T28">
        <f>'Lists &amp; Setup'!E28</f>
        <v/>
      </c>
      <c r="U28">
        <f>'Lists &amp; Setup'!F28</f>
        <v/>
      </c>
    </row>
    <row r="29">
      <c r="A29" s="24" t="n"/>
      <c r="B29" s="38" t="n"/>
      <c r="C29" s="26" t="n"/>
      <c r="D29" s="24" t="n"/>
      <c r="E29" s="24" t="n"/>
      <c r="F29" s="24" t="n"/>
      <c r="G29" s="27" t="n"/>
      <c r="H29" s="27" t="n"/>
      <c r="I29" s="27" t="n"/>
      <c r="J29" s="38" t="n"/>
      <c r="K29" s="28" t="n"/>
      <c r="L29" s="27" t="n"/>
      <c r="M29" s="24" t="n"/>
      <c r="N29" s="30">
        <f>IF(COUNTA(A29:M29)=0,"",IF(OR(A29="",B29="",C29="",D29="",E29="",F29="",G29="",H29="",I29="",L29=""),"Complete required fields",IF(COUNTIF($A$2:$A$501,A29)&gt;1,"Duplicate Call ID",IF(OR(AND(H29="Yes",G29&lt;&gt;"Yes"),AND(I29="Yes",H29&lt;&gt;"Yes")),"Inconsistent funnel stages",IF(AND(I29="Yes",OR(J29="",K29="",IFERROR(K29&lt;=0,TRUE))),"Enter valid sale date and value",IF(AND(I29="Yes",IFERROR(J29&lt;B29,TRUE)),"Check sale date",IF(AND(I29&lt;&gt;"Yes",OR(J29&lt;&gt;"",K29&lt;&gt;"")),"Clear sale date and value",IF(AND(L29="Completed",I29="No",M29=""),"Add non-conversion reason",IF(AND(I29="Yes",M29&lt;&gt;""),"Clear non-conversion reason","")))))))))</f>
        <v/>
      </c>
      <c r="P29">
        <f>'Lists &amp; Setup'!A29</f>
        <v/>
      </c>
      <c r="Q29">
        <f>'Lists &amp; Setup'!B29</f>
        <v/>
      </c>
      <c r="R29">
        <f>'Lists &amp; Setup'!C29</f>
        <v/>
      </c>
      <c r="S29">
        <f>'Lists &amp; Setup'!D29</f>
        <v/>
      </c>
      <c r="T29">
        <f>'Lists &amp; Setup'!E29</f>
        <v/>
      </c>
      <c r="U29">
        <f>'Lists &amp; Setup'!F29</f>
        <v/>
      </c>
    </row>
    <row r="30">
      <c r="A30" s="24" t="n"/>
      <c r="B30" s="38" t="n"/>
      <c r="C30" s="26" t="n"/>
      <c r="D30" s="24" t="n"/>
      <c r="E30" s="24" t="n"/>
      <c r="F30" s="24" t="n"/>
      <c r="G30" s="27" t="n"/>
      <c r="H30" s="27" t="n"/>
      <c r="I30" s="27" t="n"/>
      <c r="J30" s="38" t="n"/>
      <c r="K30" s="28" t="n"/>
      <c r="L30" s="27" t="n"/>
      <c r="M30" s="24" t="n"/>
      <c r="N30" s="29">
        <f>IF(COUNTA(A30:M30)=0,"",IF(OR(A30="",B30="",C30="",D30="",E30="",F30="",G30="",H30="",I30="",L30=""),"Complete required fields",IF(COUNTIF($A$2:$A$501,A30)&gt;1,"Duplicate Call ID",IF(OR(AND(H30="Yes",G30&lt;&gt;"Yes"),AND(I30="Yes",H30&lt;&gt;"Yes")),"Inconsistent funnel stages",IF(AND(I30="Yes",OR(J30="",K30="",IFERROR(K30&lt;=0,TRUE))),"Enter valid sale date and value",IF(AND(I30="Yes",IFERROR(J30&lt;B30,TRUE)),"Check sale date",IF(AND(I30&lt;&gt;"Yes",OR(J30&lt;&gt;"",K30&lt;&gt;"")),"Clear sale date and value",IF(AND(L30="Completed",I30="No",M30=""),"Add non-conversion reason",IF(AND(I30="Yes",M30&lt;&gt;""),"Clear non-conversion reason","")))))))))</f>
        <v/>
      </c>
      <c r="P30">
        <f>'Lists &amp; Setup'!A30</f>
        <v/>
      </c>
      <c r="Q30">
        <f>'Lists &amp; Setup'!B30</f>
        <v/>
      </c>
      <c r="R30">
        <f>'Lists &amp; Setup'!C30</f>
        <v/>
      </c>
      <c r="S30">
        <f>'Lists &amp; Setup'!D30</f>
        <v/>
      </c>
      <c r="T30">
        <f>'Lists &amp; Setup'!E30</f>
        <v/>
      </c>
      <c r="U30">
        <f>'Lists &amp; Setup'!F30</f>
        <v/>
      </c>
    </row>
    <row r="31">
      <c r="A31" s="24" t="n"/>
      <c r="B31" s="38" t="n"/>
      <c r="C31" s="26" t="n"/>
      <c r="D31" s="24" t="n"/>
      <c r="E31" s="24" t="n"/>
      <c r="F31" s="24" t="n"/>
      <c r="G31" s="27" t="n"/>
      <c r="H31" s="27" t="n"/>
      <c r="I31" s="27" t="n"/>
      <c r="J31" s="38" t="n"/>
      <c r="K31" s="28" t="n"/>
      <c r="L31" s="27" t="n"/>
      <c r="M31" s="24" t="n"/>
      <c r="N31" s="30">
        <f>IF(COUNTA(A31:M31)=0,"",IF(OR(A31="",B31="",C31="",D31="",E31="",F31="",G31="",H31="",I31="",L31=""),"Complete required fields",IF(COUNTIF($A$2:$A$501,A31)&gt;1,"Duplicate Call ID",IF(OR(AND(H31="Yes",G31&lt;&gt;"Yes"),AND(I31="Yes",H31&lt;&gt;"Yes")),"Inconsistent funnel stages",IF(AND(I31="Yes",OR(J31="",K31="",IFERROR(K31&lt;=0,TRUE))),"Enter valid sale date and value",IF(AND(I31="Yes",IFERROR(J31&lt;B31,TRUE)),"Check sale date",IF(AND(I31&lt;&gt;"Yes",OR(J31&lt;&gt;"",K31&lt;&gt;"")),"Clear sale date and value",IF(AND(L31="Completed",I31="No",M31=""),"Add non-conversion reason",IF(AND(I31="Yes",M31&lt;&gt;""),"Clear non-conversion reason","")))))))))</f>
        <v/>
      </c>
      <c r="P31">
        <f>'Lists &amp; Setup'!A31</f>
        <v/>
      </c>
      <c r="Q31">
        <f>'Lists &amp; Setup'!B31</f>
        <v/>
      </c>
      <c r="R31">
        <f>'Lists &amp; Setup'!C31</f>
        <v/>
      </c>
      <c r="S31">
        <f>'Lists &amp; Setup'!D31</f>
        <v/>
      </c>
      <c r="T31">
        <f>'Lists &amp; Setup'!E31</f>
        <v/>
      </c>
      <c r="U31">
        <f>'Lists &amp; Setup'!F31</f>
        <v/>
      </c>
    </row>
    <row r="32">
      <c r="A32" s="24" t="n"/>
      <c r="B32" s="38" t="n"/>
      <c r="C32" s="26" t="n"/>
      <c r="D32" s="24" t="n"/>
      <c r="E32" s="24" t="n"/>
      <c r="F32" s="24" t="n"/>
      <c r="G32" s="27" t="n"/>
      <c r="H32" s="27" t="n"/>
      <c r="I32" s="27" t="n"/>
      <c r="J32" s="38" t="n"/>
      <c r="K32" s="28" t="n"/>
      <c r="L32" s="27" t="n"/>
      <c r="M32" s="24" t="n"/>
      <c r="N32" s="29">
        <f>IF(COUNTA(A32:M32)=0,"",IF(OR(A32="",B32="",C32="",D32="",E32="",F32="",G32="",H32="",I32="",L32=""),"Complete required fields",IF(COUNTIF($A$2:$A$501,A32)&gt;1,"Duplicate Call ID",IF(OR(AND(H32="Yes",G32&lt;&gt;"Yes"),AND(I32="Yes",H32&lt;&gt;"Yes")),"Inconsistent funnel stages",IF(AND(I32="Yes",OR(J32="",K32="",IFERROR(K32&lt;=0,TRUE))),"Enter valid sale date and value",IF(AND(I32="Yes",IFERROR(J32&lt;B32,TRUE)),"Check sale date",IF(AND(I32&lt;&gt;"Yes",OR(J32&lt;&gt;"",K32&lt;&gt;"")),"Clear sale date and value",IF(AND(L32="Completed",I32="No",M32=""),"Add non-conversion reason",IF(AND(I32="Yes",M32&lt;&gt;""),"Clear non-conversion reason","")))))))))</f>
        <v/>
      </c>
      <c r="P32">
        <f>'Lists &amp; Setup'!A32</f>
        <v/>
      </c>
      <c r="Q32">
        <f>'Lists &amp; Setup'!B32</f>
        <v/>
      </c>
      <c r="R32">
        <f>'Lists &amp; Setup'!C32</f>
        <v/>
      </c>
      <c r="S32">
        <f>'Lists &amp; Setup'!D32</f>
        <v/>
      </c>
      <c r="T32">
        <f>'Lists &amp; Setup'!E32</f>
        <v/>
      </c>
      <c r="U32">
        <f>'Lists &amp; Setup'!F32</f>
        <v/>
      </c>
    </row>
    <row r="33">
      <c r="A33" s="24" t="n"/>
      <c r="B33" s="38" t="n"/>
      <c r="C33" s="26" t="n"/>
      <c r="D33" s="24" t="n"/>
      <c r="E33" s="24" t="n"/>
      <c r="F33" s="24" t="n"/>
      <c r="G33" s="27" t="n"/>
      <c r="H33" s="27" t="n"/>
      <c r="I33" s="27" t="n"/>
      <c r="J33" s="38" t="n"/>
      <c r="K33" s="28" t="n"/>
      <c r="L33" s="27" t="n"/>
      <c r="M33" s="24" t="n"/>
      <c r="N33" s="30">
        <f>IF(COUNTA(A33:M33)=0,"",IF(OR(A33="",B33="",C33="",D33="",E33="",F33="",G33="",H33="",I33="",L33=""),"Complete required fields",IF(COUNTIF($A$2:$A$501,A33)&gt;1,"Duplicate Call ID",IF(OR(AND(H33="Yes",G33&lt;&gt;"Yes"),AND(I33="Yes",H33&lt;&gt;"Yes")),"Inconsistent funnel stages",IF(AND(I33="Yes",OR(J33="",K33="",IFERROR(K33&lt;=0,TRUE))),"Enter valid sale date and value",IF(AND(I33="Yes",IFERROR(J33&lt;B33,TRUE)),"Check sale date",IF(AND(I33&lt;&gt;"Yes",OR(J33&lt;&gt;"",K33&lt;&gt;"")),"Clear sale date and value",IF(AND(L33="Completed",I33="No",M33=""),"Add non-conversion reason",IF(AND(I33="Yes",M33&lt;&gt;""),"Clear non-conversion reason","")))))))))</f>
        <v/>
      </c>
      <c r="P33">
        <f>'Lists &amp; Setup'!A33</f>
        <v/>
      </c>
      <c r="Q33">
        <f>'Lists &amp; Setup'!B33</f>
        <v/>
      </c>
      <c r="R33">
        <f>'Lists &amp; Setup'!C33</f>
        <v/>
      </c>
      <c r="S33">
        <f>'Lists &amp; Setup'!D33</f>
        <v/>
      </c>
      <c r="T33">
        <f>'Lists &amp; Setup'!E33</f>
        <v/>
      </c>
      <c r="U33">
        <f>'Lists &amp; Setup'!F33</f>
        <v/>
      </c>
    </row>
    <row r="34">
      <c r="A34" s="24" t="n"/>
      <c r="B34" s="38" t="n"/>
      <c r="C34" s="26" t="n"/>
      <c r="D34" s="24" t="n"/>
      <c r="E34" s="24" t="n"/>
      <c r="F34" s="24" t="n"/>
      <c r="G34" s="27" t="n"/>
      <c r="H34" s="27" t="n"/>
      <c r="I34" s="27" t="n"/>
      <c r="J34" s="38" t="n"/>
      <c r="K34" s="28" t="n"/>
      <c r="L34" s="27" t="n"/>
      <c r="M34" s="24" t="n"/>
      <c r="N34" s="29">
        <f>IF(COUNTA(A34:M34)=0,"",IF(OR(A34="",B34="",C34="",D34="",E34="",F34="",G34="",H34="",I34="",L34=""),"Complete required fields",IF(COUNTIF($A$2:$A$501,A34)&gt;1,"Duplicate Call ID",IF(OR(AND(H34="Yes",G34&lt;&gt;"Yes"),AND(I34="Yes",H34&lt;&gt;"Yes")),"Inconsistent funnel stages",IF(AND(I34="Yes",OR(J34="",K34="",IFERROR(K34&lt;=0,TRUE))),"Enter valid sale date and value",IF(AND(I34="Yes",IFERROR(J34&lt;B34,TRUE)),"Check sale date",IF(AND(I34&lt;&gt;"Yes",OR(J34&lt;&gt;"",K34&lt;&gt;"")),"Clear sale date and value",IF(AND(L34="Completed",I34="No",M34=""),"Add non-conversion reason",IF(AND(I34="Yes",M34&lt;&gt;""),"Clear non-conversion reason","")))))))))</f>
        <v/>
      </c>
      <c r="P34">
        <f>'Lists &amp; Setup'!A34</f>
        <v/>
      </c>
      <c r="Q34">
        <f>'Lists &amp; Setup'!B34</f>
        <v/>
      </c>
      <c r="R34">
        <f>'Lists &amp; Setup'!C34</f>
        <v/>
      </c>
      <c r="S34">
        <f>'Lists &amp; Setup'!D34</f>
        <v/>
      </c>
      <c r="T34">
        <f>'Lists &amp; Setup'!E34</f>
        <v/>
      </c>
      <c r="U34">
        <f>'Lists &amp; Setup'!F34</f>
        <v/>
      </c>
    </row>
    <row r="35">
      <c r="A35" s="24" t="n"/>
      <c r="B35" s="38" t="n"/>
      <c r="C35" s="26" t="n"/>
      <c r="D35" s="24" t="n"/>
      <c r="E35" s="24" t="n"/>
      <c r="F35" s="24" t="n"/>
      <c r="G35" s="27" t="n"/>
      <c r="H35" s="27" t="n"/>
      <c r="I35" s="27" t="n"/>
      <c r="J35" s="38" t="n"/>
      <c r="K35" s="28" t="n"/>
      <c r="L35" s="27" t="n"/>
      <c r="M35" s="24" t="n"/>
      <c r="N35" s="30">
        <f>IF(COUNTA(A35:M35)=0,"",IF(OR(A35="",B35="",C35="",D35="",E35="",F35="",G35="",H35="",I35="",L35=""),"Complete required fields",IF(COUNTIF($A$2:$A$501,A35)&gt;1,"Duplicate Call ID",IF(OR(AND(H35="Yes",G35&lt;&gt;"Yes"),AND(I35="Yes",H35&lt;&gt;"Yes")),"Inconsistent funnel stages",IF(AND(I35="Yes",OR(J35="",K35="",IFERROR(K35&lt;=0,TRUE))),"Enter valid sale date and value",IF(AND(I35="Yes",IFERROR(J35&lt;B35,TRUE)),"Check sale date",IF(AND(I35&lt;&gt;"Yes",OR(J35&lt;&gt;"",K35&lt;&gt;"")),"Clear sale date and value",IF(AND(L35="Completed",I35="No",M35=""),"Add non-conversion reason",IF(AND(I35="Yes",M35&lt;&gt;""),"Clear non-conversion reason","")))))))))</f>
        <v/>
      </c>
      <c r="P35">
        <f>'Lists &amp; Setup'!A35</f>
        <v/>
      </c>
      <c r="Q35">
        <f>'Lists &amp; Setup'!B35</f>
        <v/>
      </c>
      <c r="R35">
        <f>'Lists &amp; Setup'!C35</f>
        <v/>
      </c>
      <c r="S35">
        <f>'Lists &amp; Setup'!D35</f>
        <v/>
      </c>
      <c r="T35">
        <f>'Lists &amp; Setup'!E35</f>
        <v/>
      </c>
      <c r="U35">
        <f>'Lists &amp; Setup'!F35</f>
        <v/>
      </c>
    </row>
    <row r="36">
      <c r="A36" s="24" t="n"/>
      <c r="B36" s="38" t="n"/>
      <c r="C36" s="26" t="n"/>
      <c r="D36" s="24" t="n"/>
      <c r="E36" s="24" t="n"/>
      <c r="F36" s="24" t="n"/>
      <c r="G36" s="27" t="n"/>
      <c r="H36" s="27" t="n"/>
      <c r="I36" s="27" t="n"/>
      <c r="J36" s="38" t="n"/>
      <c r="K36" s="28" t="n"/>
      <c r="L36" s="27" t="n"/>
      <c r="M36" s="24" t="n"/>
      <c r="N36" s="29">
        <f>IF(COUNTA(A36:M36)=0,"",IF(OR(A36="",B36="",C36="",D36="",E36="",F36="",G36="",H36="",I36="",L36=""),"Complete required fields",IF(COUNTIF($A$2:$A$501,A36)&gt;1,"Duplicate Call ID",IF(OR(AND(H36="Yes",G36&lt;&gt;"Yes"),AND(I36="Yes",H36&lt;&gt;"Yes")),"Inconsistent funnel stages",IF(AND(I36="Yes",OR(J36="",K36="",IFERROR(K36&lt;=0,TRUE))),"Enter valid sale date and value",IF(AND(I36="Yes",IFERROR(J36&lt;B36,TRUE)),"Check sale date",IF(AND(I36&lt;&gt;"Yes",OR(J36&lt;&gt;"",K36&lt;&gt;"")),"Clear sale date and value",IF(AND(L36="Completed",I36="No",M36=""),"Add non-conversion reason",IF(AND(I36="Yes",M36&lt;&gt;""),"Clear non-conversion reason","")))))))))</f>
        <v/>
      </c>
      <c r="P36">
        <f>'Lists &amp; Setup'!A36</f>
        <v/>
      </c>
      <c r="Q36">
        <f>'Lists &amp; Setup'!B36</f>
        <v/>
      </c>
      <c r="R36">
        <f>'Lists &amp; Setup'!C36</f>
        <v/>
      </c>
      <c r="S36">
        <f>'Lists &amp; Setup'!D36</f>
        <v/>
      </c>
      <c r="T36">
        <f>'Lists &amp; Setup'!E36</f>
        <v/>
      </c>
      <c r="U36">
        <f>'Lists &amp; Setup'!F36</f>
        <v/>
      </c>
    </row>
    <row r="37">
      <c r="A37" s="24" t="n"/>
      <c r="B37" s="38" t="n"/>
      <c r="C37" s="26" t="n"/>
      <c r="D37" s="24" t="n"/>
      <c r="E37" s="24" t="n"/>
      <c r="F37" s="24" t="n"/>
      <c r="G37" s="27" t="n"/>
      <c r="H37" s="27" t="n"/>
      <c r="I37" s="27" t="n"/>
      <c r="J37" s="38" t="n"/>
      <c r="K37" s="28" t="n"/>
      <c r="L37" s="27" t="n"/>
      <c r="M37" s="24" t="n"/>
      <c r="N37" s="30">
        <f>IF(COUNTA(A37:M37)=0,"",IF(OR(A37="",B37="",C37="",D37="",E37="",F37="",G37="",H37="",I37="",L37=""),"Complete required fields",IF(COUNTIF($A$2:$A$501,A37)&gt;1,"Duplicate Call ID",IF(OR(AND(H37="Yes",G37&lt;&gt;"Yes"),AND(I37="Yes",H37&lt;&gt;"Yes")),"Inconsistent funnel stages",IF(AND(I37="Yes",OR(J37="",K37="",IFERROR(K37&lt;=0,TRUE))),"Enter valid sale date and value",IF(AND(I37="Yes",IFERROR(J37&lt;B37,TRUE)),"Check sale date",IF(AND(I37&lt;&gt;"Yes",OR(J37&lt;&gt;"",K37&lt;&gt;"")),"Clear sale date and value",IF(AND(L37="Completed",I37="No",M37=""),"Add non-conversion reason",IF(AND(I37="Yes",M37&lt;&gt;""),"Clear non-conversion reason","")))))))))</f>
        <v/>
      </c>
      <c r="P37">
        <f>'Lists &amp; Setup'!A37</f>
        <v/>
      </c>
      <c r="Q37">
        <f>'Lists &amp; Setup'!B37</f>
        <v/>
      </c>
      <c r="R37">
        <f>'Lists &amp; Setup'!C37</f>
        <v/>
      </c>
      <c r="S37">
        <f>'Lists &amp; Setup'!D37</f>
        <v/>
      </c>
      <c r="T37">
        <f>'Lists &amp; Setup'!E37</f>
        <v/>
      </c>
      <c r="U37">
        <f>'Lists &amp; Setup'!F37</f>
        <v/>
      </c>
    </row>
    <row r="38">
      <c r="A38" s="24" t="n"/>
      <c r="B38" s="38" t="n"/>
      <c r="C38" s="26" t="n"/>
      <c r="D38" s="24" t="n"/>
      <c r="E38" s="24" t="n"/>
      <c r="F38" s="24" t="n"/>
      <c r="G38" s="27" t="n"/>
      <c r="H38" s="27" t="n"/>
      <c r="I38" s="27" t="n"/>
      <c r="J38" s="38" t="n"/>
      <c r="K38" s="28" t="n"/>
      <c r="L38" s="27" t="n"/>
      <c r="M38" s="24" t="n"/>
      <c r="N38" s="29">
        <f>IF(COUNTA(A38:M38)=0,"",IF(OR(A38="",B38="",C38="",D38="",E38="",F38="",G38="",H38="",I38="",L38=""),"Complete required fields",IF(COUNTIF($A$2:$A$501,A38)&gt;1,"Duplicate Call ID",IF(OR(AND(H38="Yes",G38&lt;&gt;"Yes"),AND(I38="Yes",H38&lt;&gt;"Yes")),"Inconsistent funnel stages",IF(AND(I38="Yes",OR(J38="",K38="",IFERROR(K38&lt;=0,TRUE))),"Enter valid sale date and value",IF(AND(I38="Yes",IFERROR(J38&lt;B38,TRUE)),"Check sale date",IF(AND(I38&lt;&gt;"Yes",OR(J38&lt;&gt;"",K38&lt;&gt;"")),"Clear sale date and value",IF(AND(L38="Completed",I38="No",M38=""),"Add non-conversion reason",IF(AND(I38="Yes",M38&lt;&gt;""),"Clear non-conversion reason","")))))))))</f>
        <v/>
      </c>
      <c r="P38">
        <f>'Lists &amp; Setup'!A38</f>
        <v/>
      </c>
      <c r="Q38">
        <f>'Lists &amp; Setup'!B38</f>
        <v/>
      </c>
      <c r="R38">
        <f>'Lists &amp; Setup'!C38</f>
        <v/>
      </c>
      <c r="S38">
        <f>'Lists &amp; Setup'!D38</f>
        <v/>
      </c>
      <c r="T38">
        <f>'Lists &amp; Setup'!E38</f>
        <v/>
      </c>
      <c r="U38">
        <f>'Lists &amp; Setup'!F38</f>
        <v/>
      </c>
    </row>
    <row r="39">
      <c r="A39" s="24" t="n"/>
      <c r="B39" s="38" t="n"/>
      <c r="C39" s="26" t="n"/>
      <c r="D39" s="24" t="n"/>
      <c r="E39" s="24" t="n"/>
      <c r="F39" s="24" t="n"/>
      <c r="G39" s="27" t="n"/>
      <c r="H39" s="27" t="n"/>
      <c r="I39" s="27" t="n"/>
      <c r="J39" s="38" t="n"/>
      <c r="K39" s="28" t="n"/>
      <c r="L39" s="27" t="n"/>
      <c r="M39" s="24" t="n"/>
      <c r="N39" s="30">
        <f>IF(COUNTA(A39:M39)=0,"",IF(OR(A39="",B39="",C39="",D39="",E39="",F39="",G39="",H39="",I39="",L39=""),"Complete required fields",IF(COUNTIF($A$2:$A$501,A39)&gt;1,"Duplicate Call ID",IF(OR(AND(H39="Yes",G39&lt;&gt;"Yes"),AND(I39="Yes",H39&lt;&gt;"Yes")),"Inconsistent funnel stages",IF(AND(I39="Yes",OR(J39="",K39="",IFERROR(K39&lt;=0,TRUE))),"Enter valid sale date and value",IF(AND(I39="Yes",IFERROR(J39&lt;B39,TRUE)),"Check sale date",IF(AND(I39&lt;&gt;"Yes",OR(J39&lt;&gt;"",K39&lt;&gt;"")),"Clear sale date and value",IF(AND(L39="Completed",I39="No",M39=""),"Add non-conversion reason",IF(AND(I39="Yes",M39&lt;&gt;""),"Clear non-conversion reason","")))))))))</f>
        <v/>
      </c>
      <c r="P39">
        <f>'Lists &amp; Setup'!A39</f>
        <v/>
      </c>
      <c r="Q39">
        <f>'Lists &amp; Setup'!B39</f>
        <v/>
      </c>
      <c r="R39">
        <f>'Lists &amp; Setup'!C39</f>
        <v/>
      </c>
      <c r="S39">
        <f>'Lists &amp; Setup'!D39</f>
        <v/>
      </c>
      <c r="T39">
        <f>'Lists &amp; Setup'!E39</f>
        <v/>
      </c>
      <c r="U39">
        <f>'Lists &amp; Setup'!F39</f>
        <v/>
      </c>
    </row>
    <row r="40">
      <c r="A40" s="24" t="n"/>
      <c r="B40" s="38" t="n"/>
      <c r="C40" s="26" t="n"/>
      <c r="D40" s="24" t="n"/>
      <c r="E40" s="24" t="n"/>
      <c r="F40" s="24" t="n"/>
      <c r="G40" s="27" t="n"/>
      <c r="H40" s="27" t="n"/>
      <c r="I40" s="27" t="n"/>
      <c r="J40" s="38" t="n"/>
      <c r="K40" s="28" t="n"/>
      <c r="L40" s="27" t="n"/>
      <c r="M40" s="24" t="n"/>
      <c r="N40" s="29">
        <f>IF(COUNTA(A40:M40)=0,"",IF(OR(A40="",B40="",C40="",D40="",E40="",F40="",G40="",H40="",I40="",L40=""),"Complete required fields",IF(COUNTIF($A$2:$A$501,A40)&gt;1,"Duplicate Call ID",IF(OR(AND(H40="Yes",G40&lt;&gt;"Yes"),AND(I40="Yes",H40&lt;&gt;"Yes")),"Inconsistent funnel stages",IF(AND(I40="Yes",OR(J40="",K40="",IFERROR(K40&lt;=0,TRUE))),"Enter valid sale date and value",IF(AND(I40="Yes",IFERROR(J40&lt;B40,TRUE)),"Check sale date",IF(AND(I40&lt;&gt;"Yes",OR(J40&lt;&gt;"",K40&lt;&gt;"")),"Clear sale date and value",IF(AND(L40="Completed",I40="No",M40=""),"Add non-conversion reason",IF(AND(I40="Yes",M40&lt;&gt;""),"Clear non-conversion reason","")))))))))</f>
        <v/>
      </c>
      <c r="P40">
        <f>'Lists &amp; Setup'!A40</f>
        <v/>
      </c>
      <c r="Q40">
        <f>'Lists &amp; Setup'!B40</f>
        <v/>
      </c>
      <c r="R40">
        <f>'Lists &amp; Setup'!C40</f>
        <v/>
      </c>
      <c r="S40">
        <f>'Lists &amp; Setup'!D40</f>
        <v/>
      </c>
      <c r="T40">
        <f>'Lists &amp; Setup'!E40</f>
        <v/>
      </c>
      <c r="U40">
        <f>'Lists &amp; Setup'!F40</f>
        <v/>
      </c>
    </row>
    <row r="41">
      <c r="A41" s="24" t="n"/>
      <c r="B41" s="38" t="n"/>
      <c r="C41" s="26" t="n"/>
      <c r="D41" s="24" t="n"/>
      <c r="E41" s="24" t="n"/>
      <c r="F41" s="24" t="n"/>
      <c r="G41" s="27" t="n"/>
      <c r="H41" s="27" t="n"/>
      <c r="I41" s="27" t="n"/>
      <c r="J41" s="38" t="n"/>
      <c r="K41" s="28" t="n"/>
      <c r="L41" s="27" t="n"/>
      <c r="M41" s="24" t="n"/>
      <c r="N41" s="30">
        <f>IF(COUNTA(A41:M41)=0,"",IF(OR(A41="",B41="",C41="",D41="",E41="",F41="",G41="",H41="",I41="",L41=""),"Complete required fields",IF(COUNTIF($A$2:$A$501,A41)&gt;1,"Duplicate Call ID",IF(OR(AND(H41="Yes",G41&lt;&gt;"Yes"),AND(I41="Yes",H41&lt;&gt;"Yes")),"Inconsistent funnel stages",IF(AND(I41="Yes",OR(J41="",K41="",IFERROR(K41&lt;=0,TRUE))),"Enter valid sale date and value",IF(AND(I41="Yes",IFERROR(J41&lt;B41,TRUE)),"Check sale date",IF(AND(I41&lt;&gt;"Yes",OR(J41&lt;&gt;"",K41&lt;&gt;"")),"Clear sale date and value",IF(AND(L41="Completed",I41="No",M41=""),"Add non-conversion reason",IF(AND(I41="Yes",M41&lt;&gt;""),"Clear non-conversion reason","")))))))))</f>
        <v/>
      </c>
      <c r="P41">
        <f>'Lists &amp; Setup'!A41</f>
        <v/>
      </c>
      <c r="Q41">
        <f>'Lists &amp; Setup'!B41</f>
        <v/>
      </c>
      <c r="R41">
        <f>'Lists &amp; Setup'!C41</f>
        <v/>
      </c>
      <c r="S41">
        <f>'Lists &amp; Setup'!D41</f>
        <v/>
      </c>
      <c r="T41">
        <f>'Lists &amp; Setup'!E41</f>
        <v/>
      </c>
      <c r="U41">
        <f>'Lists &amp; Setup'!F41</f>
        <v/>
      </c>
    </row>
    <row r="42">
      <c r="A42" s="24" t="n"/>
      <c r="B42" s="38" t="n"/>
      <c r="C42" s="26" t="n"/>
      <c r="D42" s="24" t="n"/>
      <c r="E42" s="24" t="n"/>
      <c r="F42" s="24" t="n"/>
      <c r="G42" s="27" t="n"/>
      <c r="H42" s="27" t="n"/>
      <c r="I42" s="27" t="n"/>
      <c r="J42" s="38" t="n"/>
      <c r="K42" s="28" t="n"/>
      <c r="L42" s="27" t="n"/>
      <c r="M42" s="24" t="n"/>
      <c r="N42" s="29">
        <f>IF(COUNTA(A42:M42)=0,"",IF(OR(A42="",B42="",C42="",D42="",E42="",F42="",G42="",H42="",I42="",L42=""),"Complete required fields",IF(COUNTIF($A$2:$A$501,A42)&gt;1,"Duplicate Call ID",IF(OR(AND(H42="Yes",G42&lt;&gt;"Yes"),AND(I42="Yes",H42&lt;&gt;"Yes")),"Inconsistent funnel stages",IF(AND(I42="Yes",OR(J42="",K42="",IFERROR(K42&lt;=0,TRUE))),"Enter valid sale date and value",IF(AND(I42="Yes",IFERROR(J42&lt;B42,TRUE)),"Check sale date",IF(AND(I42&lt;&gt;"Yes",OR(J42&lt;&gt;"",K42&lt;&gt;"")),"Clear sale date and value",IF(AND(L42="Completed",I42="No",M42=""),"Add non-conversion reason",IF(AND(I42="Yes",M42&lt;&gt;""),"Clear non-conversion reason","")))))))))</f>
        <v/>
      </c>
      <c r="P42">
        <f>'Lists &amp; Setup'!A42</f>
        <v/>
      </c>
      <c r="Q42">
        <f>'Lists &amp; Setup'!B42</f>
        <v/>
      </c>
      <c r="R42">
        <f>'Lists &amp; Setup'!C42</f>
        <v/>
      </c>
      <c r="S42">
        <f>'Lists &amp; Setup'!D42</f>
        <v/>
      </c>
      <c r="T42">
        <f>'Lists &amp; Setup'!E42</f>
        <v/>
      </c>
      <c r="U42">
        <f>'Lists &amp; Setup'!F42</f>
        <v/>
      </c>
    </row>
    <row r="43">
      <c r="A43" s="24" t="n"/>
      <c r="B43" s="38" t="n"/>
      <c r="C43" s="26" t="n"/>
      <c r="D43" s="24" t="n"/>
      <c r="E43" s="24" t="n"/>
      <c r="F43" s="24" t="n"/>
      <c r="G43" s="27" t="n"/>
      <c r="H43" s="27" t="n"/>
      <c r="I43" s="27" t="n"/>
      <c r="J43" s="38" t="n"/>
      <c r="K43" s="28" t="n"/>
      <c r="L43" s="27" t="n"/>
      <c r="M43" s="24" t="n"/>
      <c r="N43" s="30">
        <f>IF(COUNTA(A43:M43)=0,"",IF(OR(A43="",B43="",C43="",D43="",E43="",F43="",G43="",H43="",I43="",L43=""),"Complete required fields",IF(COUNTIF($A$2:$A$501,A43)&gt;1,"Duplicate Call ID",IF(OR(AND(H43="Yes",G43&lt;&gt;"Yes"),AND(I43="Yes",H43&lt;&gt;"Yes")),"Inconsistent funnel stages",IF(AND(I43="Yes",OR(J43="",K43="",IFERROR(K43&lt;=0,TRUE))),"Enter valid sale date and value",IF(AND(I43="Yes",IFERROR(J43&lt;B43,TRUE)),"Check sale date",IF(AND(I43&lt;&gt;"Yes",OR(J43&lt;&gt;"",K43&lt;&gt;"")),"Clear sale date and value",IF(AND(L43="Completed",I43="No",M43=""),"Add non-conversion reason",IF(AND(I43="Yes",M43&lt;&gt;""),"Clear non-conversion reason","")))))))))</f>
        <v/>
      </c>
      <c r="P43">
        <f>'Lists &amp; Setup'!A43</f>
        <v/>
      </c>
      <c r="Q43">
        <f>'Lists &amp; Setup'!B43</f>
        <v/>
      </c>
      <c r="R43">
        <f>'Lists &amp; Setup'!C43</f>
        <v/>
      </c>
      <c r="S43">
        <f>'Lists &amp; Setup'!D43</f>
        <v/>
      </c>
      <c r="T43">
        <f>'Lists &amp; Setup'!E43</f>
        <v/>
      </c>
      <c r="U43">
        <f>'Lists &amp; Setup'!F43</f>
        <v/>
      </c>
    </row>
    <row r="44">
      <c r="A44" s="24" t="n"/>
      <c r="B44" s="38" t="n"/>
      <c r="C44" s="26" t="n"/>
      <c r="D44" s="24" t="n"/>
      <c r="E44" s="24" t="n"/>
      <c r="F44" s="24" t="n"/>
      <c r="G44" s="27" t="n"/>
      <c r="H44" s="27" t="n"/>
      <c r="I44" s="27" t="n"/>
      <c r="J44" s="38" t="n"/>
      <c r="K44" s="28" t="n"/>
      <c r="L44" s="27" t="n"/>
      <c r="M44" s="24" t="n"/>
      <c r="N44" s="29">
        <f>IF(COUNTA(A44:M44)=0,"",IF(OR(A44="",B44="",C44="",D44="",E44="",F44="",G44="",H44="",I44="",L44=""),"Complete required fields",IF(COUNTIF($A$2:$A$501,A44)&gt;1,"Duplicate Call ID",IF(OR(AND(H44="Yes",G44&lt;&gt;"Yes"),AND(I44="Yes",H44&lt;&gt;"Yes")),"Inconsistent funnel stages",IF(AND(I44="Yes",OR(J44="",K44="",IFERROR(K44&lt;=0,TRUE))),"Enter valid sale date and value",IF(AND(I44="Yes",IFERROR(J44&lt;B44,TRUE)),"Check sale date",IF(AND(I44&lt;&gt;"Yes",OR(J44&lt;&gt;"",K44&lt;&gt;"")),"Clear sale date and value",IF(AND(L44="Completed",I44="No",M44=""),"Add non-conversion reason",IF(AND(I44="Yes",M44&lt;&gt;""),"Clear non-conversion reason","")))))))))</f>
        <v/>
      </c>
      <c r="P44">
        <f>'Lists &amp; Setup'!A44</f>
        <v/>
      </c>
      <c r="Q44">
        <f>'Lists &amp; Setup'!B44</f>
        <v/>
      </c>
      <c r="R44">
        <f>'Lists &amp; Setup'!C44</f>
        <v/>
      </c>
      <c r="S44">
        <f>'Lists &amp; Setup'!D44</f>
        <v/>
      </c>
      <c r="T44">
        <f>'Lists &amp; Setup'!E44</f>
        <v/>
      </c>
      <c r="U44">
        <f>'Lists &amp; Setup'!F44</f>
        <v/>
      </c>
    </row>
    <row r="45">
      <c r="A45" s="24" t="n"/>
      <c r="B45" s="38" t="n"/>
      <c r="C45" s="26" t="n"/>
      <c r="D45" s="24" t="n"/>
      <c r="E45" s="24" t="n"/>
      <c r="F45" s="24" t="n"/>
      <c r="G45" s="27" t="n"/>
      <c r="H45" s="27" t="n"/>
      <c r="I45" s="27" t="n"/>
      <c r="J45" s="38" t="n"/>
      <c r="K45" s="28" t="n"/>
      <c r="L45" s="27" t="n"/>
      <c r="M45" s="24" t="n"/>
      <c r="N45" s="30">
        <f>IF(COUNTA(A45:M45)=0,"",IF(OR(A45="",B45="",C45="",D45="",E45="",F45="",G45="",H45="",I45="",L45=""),"Complete required fields",IF(COUNTIF($A$2:$A$501,A45)&gt;1,"Duplicate Call ID",IF(OR(AND(H45="Yes",G45&lt;&gt;"Yes"),AND(I45="Yes",H45&lt;&gt;"Yes")),"Inconsistent funnel stages",IF(AND(I45="Yes",OR(J45="",K45="",IFERROR(K45&lt;=0,TRUE))),"Enter valid sale date and value",IF(AND(I45="Yes",IFERROR(J45&lt;B45,TRUE)),"Check sale date",IF(AND(I45&lt;&gt;"Yes",OR(J45&lt;&gt;"",K45&lt;&gt;"")),"Clear sale date and value",IF(AND(L45="Completed",I45="No",M45=""),"Add non-conversion reason",IF(AND(I45="Yes",M45&lt;&gt;""),"Clear non-conversion reason","")))))))))</f>
        <v/>
      </c>
      <c r="P45">
        <f>'Lists &amp; Setup'!A45</f>
        <v/>
      </c>
      <c r="Q45">
        <f>'Lists &amp; Setup'!B45</f>
        <v/>
      </c>
      <c r="R45">
        <f>'Lists &amp; Setup'!C45</f>
        <v/>
      </c>
      <c r="S45">
        <f>'Lists &amp; Setup'!D45</f>
        <v/>
      </c>
      <c r="T45">
        <f>'Lists &amp; Setup'!E45</f>
        <v/>
      </c>
      <c r="U45">
        <f>'Lists &amp; Setup'!F45</f>
        <v/>
      </c>
    </row>
    <row r="46">
      <c r="A46" s="24" t="n"/>
      <c r="B46" s="38" t="n"/>
      <c r="C46" s="26" t="n"/>
      <c r="D46" s="24" t="n"/>
      <c r="E46" s="24" t="n"/>
      <c r="F46" s="24" t="n"/>
      <c r="G46" s="27" t="n"/>
      <c r="H46" s="27" t="n"/>
      <c r="I46" s="27" t="n"/>
      <c r="J46" s="38" t="n"/>
      <c r="K46" s="28" t="n"/>
      <c r="L46" s="27" t="n"/>
      <c r="M46" s="24" t="n"/>
      <c r="N46" s="29">
        <f>IF(COUNTA(A46:M46)=0,"",IF(OR(A46="",B46="",C46="",D46="",E46="",F46="",G46="",H46="",I46="",L46=""),"Complete required fields",IF(COUNTIF($A$2:$A$501,A46)&gt;1,"Duplicate Call ID",IF(OR(AND(H46="Yes",G46&lt;&gt;"Yes"),AND(I46="Yes",H46&lt;&gt;"Yes")),"Inconsistent funnel stages",IF(AND(I46="Yes",OR(J46="",K46="",IFERROR(K46&lt;=0,TRUE))),"Enter valid sale date and value",IF(AND(I46="Yes",IFERROR(J46&lt;B46,TRUE)),"Check sale date",IF(AND(I46&lt;&gt;"Yes",OR(J46&lt;&gt;"",K46&lt;&gt;"")),"Clear sale date and value",IF(AND(L46="Completed",I46="No",M46=""),"Add non-conversion reason",IF(AND(I46="Yes",M46&lt;&gt;""),"Clear non-conversion reason","")))))))))</f>
        <v/>
      </c>
      <c r="P46">
        <f>'Lists &amp; Setup'!A46</f>
        <v/>
      </c>
      <c r="Q46">
        <f>'Lists &amp; Setup'!B46</f>
        <v/>
      </c>
      <c r="R46">
        <f>'Lists &amp; Setup'!C46</f>
        <v/>
      </c>
      <c r="S46">
        <f>'Lists &amp; Setup'!D46</f>
        <v/>
      </c>
      <c r="T46">
        <f>'Lists &amp; Setup'!E46</f>
        <v/>
      </c>
      <c r="U46">
        <f>'Lists &amp; Setup'!F46</f>
        <v/>
      </c>
    </row>
    <row r="47">
      <c r="A47" s="24" t="n"/>
      <c r="B47" s="38" t="n"/>
      <c r="C47" s="26" t="n"/>
      <c r="D47" s="24" t="n"/>
      <c r="E47" s="24" t="n"/>
      <c r="F47" s="24" t="n"/>
      <c r="G47" s="27" t="n"/>
      <c r="H47" s="27" t="n"/>
      <c r="I47" s="27" t="n"/>
      <c r="J47" s="38" t="n"/>
      <c r="K47" s="28" t="n"/>
      <c r="L47" s="27" t="n"/>
      <c r="M47" s="24" t="n"/>
      <c r="N47" s="30">
        <f>IF(COUNTA(A47:M47)=0,"",IF(OR(A47="",B47="",C47="",D47="",E47="",F47="",G47="",H47="",I47="",L47=""),"Complete required fields",IF(COUNTIF($A$2:$A$501,A47)&gt;1,"Duplicate Call ID",IF(OR(AND(H47="Yes",G47&lt;&gt;"Yes"),AND(I47="Yes",H47&lt;&gt;"Yes")),"Inconsistent funnel stages",IF(AND(I47="Yes",OR(J47="",K47="",IFERROR(K47&lt;=0,TRUE))),"Enter valid sale date and value",IF(AND(I47="Yes",IFERROR(J47&lt;B47,TRUE)),"Check sale date",IF(AND(I47&lt;&gt;"Yes",OR(J47&lt;&gt;"",K47&lt;&gt;"")),"Clear sale date and value",IF(AND(L47="Completed",I47="No",M47=""),"Add non-conversion reason",IF(AND(I47="Yes",M47&lt;&gt;""),"Clear non-conversion reason","")))))))))</f>
        <v/>
      </c>
      <c r="P47">
        <f>'Lists &amp; Setup'!A47</f>
        <v/>
      </c>
      <c r="Q47">
        <f>'Lists &amp; Setup'!B47</f>
        <v/>
      </c>
      <c r="R47">
        <f>'Lists &amp; Setup'!C47</f>
        <v/>
      </c>
      <c r="S47">
        <f>'Lists &amp; Setup'!D47</f>
        <v/>
      </c>
      <c r="T47">
        <f>'Lists &amp; Setup'!E47</f>
        <v/>
      </c>
      <c r="U47">
        <f>'Lists &amp; Setup'!F47</f>
        <v/>
      </c>
    </row>
    <row r="48">
      <c r="A48" s="24" t="n"/>
      <c r="B48" s="38" t="n"/>
      <c r="C48" s="26" t="n"/>
      <c r="D48" s="24" t="n"/>
      <c r="E48" s="24" t="n"/>
      <c r="F48" s="24" t="n"/>
      <c r="G48" s="27" t="n"/>
      <c r="H48" s="27" t="n"/>
      <c r="I48" s="27" t="n"/>
      <c r="J48" s="38" t="n"/>
      <c r="K48" s="28" t="n"/>
      <c r="L48" s="27" t="n"/>
      <c r="M48" s="24" t="n"/>
      <c r="N48" s="29">
        <f>IF(COUNTA(A48:M48)=0,"",IF(OR(A48="",B48="",C48="",D48="",E48="",F48="",G48="",H48="",I48="",L48=""),"Complete required fields",IF(COUNTIF($A$2:$A$501,A48)&gt;1,"Duplicate Call ID",IF(OR(AND(H48="Yes",G48&lt;&gt;"Yes"),AND(I48="Yes",H48&lt;&gt;"Yes")),"Inconsistent funnel stages",IF(AND(I48="Yes",OR(J48="",K48="",IFERROR(K48&lt;=0,TRUE))),"Enter valid sale date and value",IF(AND(I48="Yes",IFERROR(J48&lt;B48,TRUE)),"Check sale date",IF(AND(I48&lt;&gt;"Yes",OR(J48&lt;&gt;"",K48&lt;&gt;"")),"Clear sale date and value",IF(AND(L48="Completed",I48="No",M48=""),"Add non-conversion reason",IF(AND(I48="Yes",M48&lt;&gt;""),"Clear non-conversion reason","")))))))))</f>
        <v/>
      </c>
      <c r="P48">
        <f>'Lists &amp; Setup'!A48</f>
        <v/>
      </c>
      <c r="Q48">
        <f>'Lists &amp; Setup'!B48</f>
        <v/>
      </c>
      <c r="R48">
        <f>'Lists &amp; Setup'!C48</f>
        <v/>
      </c>
      <c r="S48">
        <f>'Lists &amp; Setup'!D48</f>
        <v/>
      </c>
      <c r="T48">
        <f>'Lists &amp; Setup'!E48</f>
        <v/>
      </c>
      <c r="U48">
        <f>'Lists &amp; Setup'!F48</f>
        <v/>
      </c>
    </row>
    <row r="49">
      <c r="A49" s="24" t="n"/>
      <c r="B49" s="38" t="n"/>
      <c r="C49" s="26" t="n"/>
      <c r="D49" s="24" t="n"/>
      <c r="E49" s="24" t="n"/>
      <c r="F49" s="24" t="n"/>
      <c r="G49" s="27" t="n"/>
      <c r="H49" s="27" t="n"/>
      <c r="I49" s="27" t="n"/>
      <c r="J49" s="38" t="n"/>
      <c r="K49" s="28" t="n"/>
      <c r="L49" s="27" t="n"/>
      <c r="M49" s="24" t="n"/>
      <c r="N49" s="30">
        <f>IF(COUNTA(A49:M49)=0,"",IF(OR(A49="",B49="",C49="",D49="",E49="",F49="",G49="",H49="",I49="",L49=""),"Complete required fields",IF(COUNTIF($A$2:$A$501,A49)&gt;1,"Duplicate Call ID",IF(OR(AND(H49="Yes",G49&lt;&gt;"Yes"),AND(I49="Yes",H49&lt;&gt;"Yes")),"Inconsistent funnel stages",IF(AND(I49="Yes",OR(J49="",K49="",IFERROR(K49&lt;=0,TRUE))),"Enter valid sale date and value",IF(AND(I49="Yes",IFERROR(J49&lt;B49,TRUE)),"Check sale date",IF(AND(I49&lt;&gt;"Yes",OR(J49&lt;&gt;"",K49&lt;&gt;"")),"Clear sale date and value",IF(AND(L49="Completed",I49="No",M49=""),"Add non-conversion reason",IF(AND(I49="Yes",M49&lt;&gt;""),"Clear non-conversion reason","")))))))))</f>
        <v/>
      </c>
      <c r="P49">
        <f>'Lists &amp; Setup'!A49</f>
        <v/>
      </c>
      <c r="Q49">
        <f>'Lists &amp; Setup'!B49</f>
        <v/>
      </c>
      <c r="R49">
        <f>'Lists &amp; Setup'!C49</f>
        <v/>
      </c>
      <c r="S49">
        <f>'Lists &amp; Setup'!D49</f>
        <v/>
      </c>
      <c r="T49">
        <f>'Lists &amp; Setup'!E49</f>
        <v/>
      </c>
      <c r="U49">
        <f>'Lists &amp; Setup'!F49</f>
        <v/>
      </c>
    </row>
    <row r="50">
      <c r="A50" s="24" t="n"/>
      <c r="B50" s="38" t="n"/>
      <c r="C50" s="26" t="n"/>
      <c r="D50" s="24" t="n"/>
      <c r="E50" s="24" t="n"/>
      <c r="F50" s="24" t="n"/>
      <c r="G50" s="27" t="n"/>
      <c r="H50" s="27" t="n"/>
      <c r="I50" s="27" t="n"/>
      <c r="J50" s="38" t="n"/>
      <c r="K50" s="28" t="n"/>
      <c r="L50" s="27" t="n"/>
      <c r="M50" s="24" t="n"/>
      <c r="N50" s="29">
        <f>IF(COUNTA(A50:M50)=0,"",IF(OR(A50="",B50="",C50="",D50="",E50="",F50="",G50="",H50="",I50="",L50=""),"Complete required fields",IF(COUNTIF($A$2:$A$501,A50)&gt;1,"Duplicate Call ID",IF(OR(AND(H50="Yes",G50&lt;&gt;"Yes"),AND(I50="Yes",H50&lt;&gt;"Yes")),"Inconsistent funnel stages",IF(AND(I50="Yes",OR(J50="",K50="",IFERROR(K50&lt;=0,TRUE))),"Enter valid sale date and value",IF(AND(I50="Yes",IFERROR(J50&lt;B50,TRUE)),"Check sale date",IF(AND(I50&lt;&gt;"Yes",OR(J50&lt;&gt;"",K50&lt;&gt;"")),"Clear sale date and value",IF(AND(L50="Completed",I50="No",M50=""),"Add non-conversion reason",IF(AND(I50="Yes",M50&lt;&gt;""),"Clear non-conversion reason","")))))))))</f>
        <v/>
      </c>
      <c r="P50">
        <f>'Lists &amp; Setup'!A50</f>
        <v/>
      </c>
      <c r="Q50">
        <f>'Lists &amp; Setup'!B50</f>
        <v/>
      </c>
      <c r="R50">
        <f>'Lists &amp; Setup'!C50</f>
        <v/>
      </c>
      <c r="S50">
        <f>'Lists &amp; Setup'!D50</f>
        <v/>
      </c>
      <c r="T50">
        <f>'Lists &amp; Setup'!E50</f>
        <v/>
      </c>
      <c r="U50">
        <f>'Lists &amp; Setup'!F50</f>
        <v/>
      </c>
    </row>
    <row r="51">
      <c r="A51" s="24" t="n"/>
      <c r="B51" s="38" t="n"/>
      <c r="C51" s="26" t="n"/>
      <c r="D51" s="24" t="n"/>
      <c r="E51" s="24" t="n"/>
      <c r="F51" s="24" t="n"/>
      <c r="G51" s="27" t="n"/>
      <c r="H51" s="27" t="n"/>
      <c r="I51" s="27" t="n"/>
      <c r="J51" s="38" t="n"/>
      <c r="K51" s="28" t="n"/>
      <c r="L51" s="27" t="n"/>
      <c r="M51" s="24" t="n"/>
      <c r="N51" s="30">
        <f>IF(COUNTA(A51:M51)=0,"",IF(OR(A51="",B51="",C51="",D51="",E51="",F51="",G51="",H51="",I51="",L51=""),"Complete required fields",IF(COUNTIF($A$2:$A$501,A51)&gt;1,"Duplicate Call ID",IF(OR(AND(H51="Yes",G51&lt;&gt;"Yes"),AND(I51="Yes",H51&lt;&gt;"Yes")),"Inconsistent funnel stages",IF(AND(I51="Yes",OR(J51="",K51="",IFERROR(K51&lt;=0,TRUE))),"Enter valid sale date and value",IF(AND(I51="Yes",IFERROR(J51&lt;B51,TRUE)),"Check sale date",IF(AND(I51&lt;&gt;"Yes",OR(J51&lt;&gt;"",K51&lt;&gt;"")),"Clear sale date and value",IF(AND(L51="Completed",I51="No",M51=""),"Add non-conversion reason",IF(AND(I51="Yes",M51&lt;&gt;""),"Clear non-conversion reason","")))))))))</f>
        <v/>
      </c>
      <c r="P51">
        <f>'Lists &amp; Setup'!A51</f>
        <v/>
      </c>
      <c r="Q51">
        <f>'Lists &amp; Setup'!B51</f>
        <v/>
      </c>
      <c r="R51">
        <f>'Lists &amp; Setup'!C51</f>
        <v/>
      </c>
      <c r="S51">
        <f>'Lists &amp; Setup'!D51</f>
        <v/>
      </c>
      <c r="T51">
        <f>'Lists &amp; Setup'!E51</f>
        <v/>
      </c>
      <c r="U51">
        <f>'Lists &amp; Setup'!F51</f>
        <v/>
      </c>
    </row>
    <row r="52">
      <c r="A52" s="24" t="n"/>
      <c r="B52" s="38" t="n"/>
      <c r="C52" s="26" t="n"/>
      <c r="D52" s="24" t="n"/>
      <c r="E52" s="24" t="n"/>
      <c r="F52" s="24" t="n"/>
      <c r="G52" s="27" t="n"/>
      <c r="H52" s="27" t="n"/>
      <c r="I52" s="27" t="n"/>
      <c r="J52" s="38" t="n"/>
      <c r="K52" s="28" t="n"/>
      <c r="L52" s="27" t="n"/>
      <c r="M52" s="24" t="n"/>
      <c r="N52" s="29">
        <f>IF(COUNTA(A52:M52)=0,"",IF(OR(A52="",B52="",C52="",D52="",E52="",F52="",G52="",H52="",I52="",L52=""),"Complete required fields",IF(COUNTIF($A$2:$A$501,A52)&gt;1,"Duplicate Call ID",IF(OR(AND(H52="Yes",G52&lt;&gt;"Yes"),AND(I52="Yes",H52&lt;&gt;"Yes")),"Inconsistent funnel stages",IF(AND(I52="Yes",OR(J52="",K52="",IFERROR(K52&lt;=0,TRUE))),"Enter valid sale date and value",IF(AND(I52="Yes",IFERROR(J52&lt;B52,TRUE)),"Check sale date",IF(AND(I52&lt;&gt;"Yes",OR(J52&lt;&gt;"",K52&lt;&gt;"")),"Clear sale date and value",IF(AND(L52="Completed",I52="No",M52=""),"Add non-conversion reason",IF(AND(I52="Yes",M52&lt;&gt;""),"Clear non-conversion reason","")))))))))</f>
        <v/>
      </c>
      <c r="P52">
        <f>'Lists &amp; Setup'!A52</f>
        <v/>
      </c>
      <c r="Q52">
        <f>'Lists &amp; Setup'!B52</f>
        <v/>
      </c>
      <c r="R52">
        <f>'Lists &amp; Setup'!C52</f>
        <v/>
      </c>
      <c r="S52">
        <f>'Lists &amp; Setup'!D52</f>
        <v/>
      </c>
      <c r="T52">
        <f>'Lists &amp; Setup'!E52</f>
        <v/>
      </c>
      <c r="U52">
        <f>'Lists &amp; Setup'!F52</f>
        <v/>
      </c>
    </row>
    <row r="53">
      <c r="A53" s="24" t="n"/>
      <c r="B53" s="38" t="n"/>
      <c r="C53" s="26" t="n"/>
      <c r="D53" s="24" t="n"/>
      <c r="E53" s="24" t="n"/>
      <c r="F53" s="24" t="n"/>
      <c r="G53" s="27" t="n"/>
      <c r="H53" s="27" t="n"/>
      <c r="I53" s="27" t="n"/>
      <c r="J53" s="38" t="n"/>
      <c r="K53" s="28" t="n"/>
      <c r="L53" s="27" t="n"/>
      <c r="M53" s="24" t="n"/>
      <c r="N53" s="30">
        <f>IF(COUNTA(A53:M53)=0,"",IF(OR(A53="",B53="",C53="",D53="",E53="",F53="",G53="",H53="",I53="",L53=""),"Complete required fields",IF(COUNTIF($A$2:$A$501,A53)&gt;1,"Duplicate Call ID",IF(OR(AND(H53="Yes",G53&lt;&gt;"Yes"),AND(I53="Yes",H53&lt;&gt;"Yes")),"Inconsistent funnel stages",IF(AND(I53="Yes",OR(J53="",K53="",IFERROR(K53&lt;=0,TRUE))),"Enter valid sale date and value",IF(AND(I53="Yes",IFERROR(J53&lt;B53,TRUE)),"Check sale date",IF(AND(I53&lt;&gt;"Yes",OR(J53&lt;&gt;"",K53&lt;&gt;"")),"Clear sale date and value",IF(AND(L53="Completed",I53="No",M53=""),"Add non-conversion reason",IF(AND(I53="Yes",M53&lt;&gt;""),"Clear non-conversion reason","")))))))))</f>
        <v/>
      </c>
      <c r="P53">
        <f>'Lists &amp; Setup'!A53</f>
        <v/>
      </c>
      <c r="Q53">
        <f>'Lists &amp; Setup'!B53</f>
        <v/>
      </c>
      <c r="R53">
        <f>'Lists &amp; Setup'!C53</f>
        <v/>
      </c>
      <c r="S53">
        <f>'Lists &amp; Setup'!D53</f>
        <v/>
      </c>
      <c r="T53">
        <f>'Lists &amp; Setup'!E53</f>
        <v/>
      </c>
      <c r="U53">
        <f>'Lists &amp; Setup'!F53</f>
        <v/>
      </c>
    </row>
    <row r="54">
      <c r="A54" s="24" t="n"/>
      <c r="B54" s="38" t="n"/>
      <c r="C54" s="26" t="n"/>
      <c r="D54" s="24" t="n"/>
      <c r="E54" s="24" t="n"/>
      <c r="F54" s="24" t="n"/>
      <c r="G54" s="27" t="n"/>
      <c r="H54" s="27" t="n"/>
      <c r="I54" s="27" t="n"/>
      <c r="J54" s="38" t="n"/>
      <c r="K54" s="28" t="n"/>
      <c r="L54" s="27" t="n"/>
      <c r="M54" s="24" t="n"/>
      <c r="N54" s="29">
        <f>IF(COUNTA(A54:M54)=0,"",IF(OR(A54="",B54="",C54="",D54="",E54="",F54="",G54="",H54="",I54="",L54=""),"Complete required fields",IF(COUNTIF($A$2:$A$501,A54)&gt;1,"Duplicate Call ID",IF(OR(AND(H54="Yes",G54&lt;&gt;"Yes"),AND(I54="Yes",H54&lt;&gt;"Yes")),"Inconsistent funnel stages",IF(AND(I54="Yes",OR(J54="",K54="",IFERROR(K54&lt;=0,TRUE))),"Enter valid sale date and value",IF(AND(I54="Yes",IFERROR(J54&lt;B54,TRUE)),"Check sale date",IF(AND(I54&lt;&gt;"Yes",OR(J54&lt;&gt;"",K54&lt;&gt;"")),"Clear sale date and value",IF(AND(L54="Completed",I54="No",M54=""),"Add non-conversion reason",IF(AND(I54="Yes",M54&lt;&gt;""),"Clear non-conversion reason","")))))))))</f>
        <v/>
      </c>
      <c r="P54">
        <f>'Lists &amp; Setup'!A54</f>
        <v/>
      </c>
      <c r="Q54">
        <f>'Lists &amp; Setup'!B54</f>
        <v/>
      </c>
      <c r="R54">
        <f>'Lists &amp; Setup'!C54</f>
        <v/>
      </c>
      <c r="S54">
        <f>'Lists &amp; Setup'!D54</f>
        <v/>
      </c>
      <c r="T54">
        <f>'Lists &amp; Setup'!E54</f>
        <v/>
      </c>
      <c r="U54">
        <f>'Lists &amp; Setup'!F54</f>
        <v/>
      </c>
    </row>
    <row r="55">
      <c r="A55" s="24" t="n"/>
      <c r="B55" s="38" t="n"/>
      <c r="C55" s="26" t="n"/>
      <c r="D55" s="24" t="n"/>
      <c r="E55" s="24" t="n"/>
      <c r="F55" s="24" t="n"/>
      <c r="G55" s="27" t="n"/>
      <c r="H55" s="27" t="n"/>
      <c r="I55" s="27" t="n"/>
      <c r="J55" s="38" t="n"/>
      <c r="K55" s="28" t="n"/>
      <c r="L55" s="27" t="n"/>
      <c r="M55" s="24" t="n"/>
      <c r="N55" s="30">
        <f>IF(COUNTA(A55:M55)=0,"",IF(OR(A55="",B55="",C55="",D55="",E55="",F55="",G55="",H55="",I55="",L55=""),"Complete required fields",IF(COUNTIF($A$2:$A$501,A55)&gt;1,"Duplicate Call ID",IF(OR(AND(H55="Yes",G55&lt;&gt;"Yes"),AND(I55="Yes",H55&lt;&gt;"Yes")),"Inconsistent funnel stages",IF(AND(I55="Yes",OR(J55="",K55="",IFERROR(K55&lt;=0,TRUE))),"Enter valid sale date and value",IF(AND(I55="Yes",IFERROR(J55&lt;B55,TRUE)),"Check sale date",IF(AND(I55&lt;&gt;"Yes",OR(J55&lt;&gt;"",K55&lt;&gt;"")),"Clear sale date and value",IF(AND(L55="Completed",I55="No",M55=""),"Add non-conversion reason",IF(AND(I55="Yes",M55&lt;&gt;""),"Clear non-conversion reason","")))))))))</f>
        <v/>
      </c>
      <c r="P55">
        <f>'Lists &amp; Setup'!A55</f>
        <v/>
      </c>
      <c r="Q55">
        <f>'Lists &amp; Setup'!B55</f>
        <v/>
      </c>
      <c r="R55">
        <f>'Lists &amp; Setup'!C55</f>
        <v/>
      </c>
      <c r="S55">
        <f>'Lists &amp; Setup'!D55</f>
        <v/>
      </c>
      <c r="T55">
        <f>'Lists &amp; Setup'!E55</f>
        <v/>
      </c>
      <c r="U55">
        <f>'Lists &amp; Setup'!F55</f>
        <v/>
      </c>
    </row>
    <row r="56">
      <c r="A56" s="24" t="n"/>
      <c r="B56" s="38" t="n"/>
      <c r="C56" s="26" t="n"/>
      <c r="D56" s="24" t="n"/>
      <c r="E56" s="24" t="n"/>
      <c r="F56" s="24" t="n"/>
      <c r="G56" s="27" t="n"/>
      <c r="H56" s="27" t="n"/>
      <c r="I56" s="27" t="n"/>
      <c r="J56" s="38" t="n"/>
      <c r="K56" s="28" t="n"/>
      <c r="L56" s="27" t="n"/>
      <c r="M56" s="24" t="n"/>
      <c r="N56" s="29">
        <f>IF(COUNTA(A56:M56)=0,"",IF(OR(A56="",B56="",C56="",D56="",E56="",F56="",G56="",H56="",I56="",L56=""),"Complete required fields",IF(COUNTIF($A$2:$A$501,A56)&gt;1,"Duplicate Call ID",IF(OR(AND(H56="Yes",G56&lt;&gt;"Yes"),AND(I56="Yes",H56&lt;&gt;"Yes")),"Inconsistent funnel stages",IF(AND(I56="Yes",OR(J56="",K56="",IFERROR(K56&lt;=0,TRUE))),"Enter valid sale date and value",IF(AND(I56="Yes",IFERROR(J56&lt;B56,TRUE)),"Check sale date",IF(AND(I56&lt;&gt;"Yes",OR(J56&lt;&gt;"",K56&lt;&gt;"")),"Clear sale date and value",IF(AND(L56="Completed",I56="No",M56=""),"Add non-conversion reason",IF(AND(I56="Yes",M56&lt;&gt;""),"Clear non-conversion reason","")))))))))</f>
        <v/>
      </c>
      <c r="P56">
        <f>'Lists &amp; Setup'!A56</f>
        <v/>
      </c>
      <c r="Q56">
        <f>'Lists &amp; Setup'!B56</f>
        <v/>
      </c>
      <c r="R56">
        <f>'Lists &amp; Setup'!C56</f>
        <v/>
      </c>
      <c r="S56">
        <f>'Lists &amp; Setup'!D56</f>
        <v/>
      </c>
      <c r="T56">
        <f>'Lists &amp; Setup'!E56</f>
        <v/>
      </c>
      <c r="U56">
        <f>'Lists &amp; Setup'!F56</f>
        <v/>
      </c>
    </row>
    <row r="57">
      <c r="A57" s="24" t="n"/>
      <c r="B57" s="38" t="n"/>
      <c r="C57" s="26" t="n"/>
      <c r="D57" s="24" t="n"/>
      <c r="E57" s="24" t="n"/>
      <c r="F57" s="24" t="n"/>
      <c r="G57" s="27" t="n"/>
      <c r="H57" s="27" t="n"/>
      <c r="I57" s="27" t="n"/>
      <c r="J57" s="38" t="n"/>
      <c r="K57" s="28" t="n"/>
      <c r="L57" s="27" t="n"/>
      <c r="M57" s="24" t="n"/>
      <c r="N57" s="30">
        <f>IF(COUNTA(A57:M57)=0,"",IF(OR(A57="",B57="",C57="",D57="",E57="",F57="",G57="",H57="",I57="",L57=""),"Complete required fields",IF(COUNTIF($A$2:$A$501,A57)&gt;1,"Duplicate Call ID",IF(OR(AND(H57="Yes",G57&lt;&gt;"Yes"),AND(I57="Yes",H57&lt;&gt;"Yes")),"Inconsistent funnel stages",IF(AND(I57="Yes",OR(J57="",K57="",IFERROR(K57&lt;=0,TRUE))),"Enter valid sale date and value",IF(AND(I57="Yes",IFERROR(J57&lt;B57,TRUE)),"Check sale date",IF(AND(I57&lt;&gt;"Yes",OR(J57&lt;&gt;"",K57&lt;&gt;"")),"Clear sale date and value",IF(AND(L57="Completed",I57="No",M57=""),"Add non-conversion reason",IF(AND(I57="Yes",M57&lt;&gt;""),"Clear non-conversion reason","")))))))))</f>
        <v/>
      </c>
      <c r="P57">
        <f>'Lists &amp; Setup'!A57</f>
        <v/>
      </c>
      <c r="Q57">
        <f>'Lists &amp; Setup'!B57</f>
        <v/>
      </c>
      <c r="R57">
        <f>'Lists &amp; Setup'!C57</f>
        <v/>
      </c>
      <c r="S57">
        <f>'Lists &amp; Setup'!D57</f>
        <v/>
      </c>
      <c r="T57">
        <f>'Lists &amp; Setup'!E57</f>
        <v/>
      </c>
      <c r="U57">
        <f>'Lists &amp; Setup'!F57</f>
        <v/>
      </c>
    </row>
    <row r="58">
      <c r="A58" s="24" t="n"/>
      <c r="B58" s="38" t="n"/>
      <c r="C58" s="26" t="n"/>
      <c r="D58" s="24" t="n"/>
      <c r="E58" s="24" t="n"/>
      <c r="F58" s="24" t="n"/>
      <c r="G58" s="27" t="n"/>
      <c r="H58" s="27" t="n"/>
      <c r="I58" s="27" t="n"/>
      <c r="J58" s="38" t="n"/>
      <c r="K58" s="28" t="n"/>
      <c r="L58" s="27" t="n"/>
      <c r="M58" s="24" t="n"/>
      <c r="N58" s="29">
        <f>IF(COUNTA(A58:M58)=0,"",IF(OR(A58="",B58="",C58="",D58="",E58="",F58="",G58="",H58="",I58="",L58=""),"Complete required fields",IF(COUNTIF($A$2:$A$501,A58)&gt;1,"Duplicate Call ID",IF(OR(AND(H58="Yes",G58&lt;&gt;"Yes"),AND(I58="Yes",H58&lt;&gt;"Yes")),"Inconsistent funnel stages",IF(AND(I58="Yes",OR(J58="",K58="",IFERROR(K58&lt;=0,TRUE))),"Enter valid sale date and value",IF(AND(I58="Yes",IFERROR(J58&lt;B58,TRUE)),"Check sale date",IF(AND(I58&lt;&gt;"Yes",OR(J58&lt;&gt;"",K58&lt;&gt;"")),"Clear sale date and value",IF(AND(L58="Completed",I58="No",M58=""),"Add non-conversion reason",IF(AND(I58="Yes",M58&lt;&gt;""),"Clear non-conversion reason","")))))))))</f>
        <v/>
      </c>
      <c r="P58">
        <f>'Lists &amp; Setup'!A58</f>
        <v/>
      </c>
      <c r="Q58">
        <f>'Lists &amp; Setup'!B58</f>
        <v/>
      </c>
      <c r="R58">
        <f>'Lists &amp; Setup'!C58</f>
        <v/>
      </c>
      <c r="S58">
        <f>'Lists &amp; Setup'!D58</f>
        <v/>
      </c>
      <c r="T58">
        <f>'Lists &amp; Setup'!E58</f>
        <v/>
      </c>
      <c r="U58">
        <f>'Lists &amp; Setup'!F58</f>
        <v/>
      </c>
    </row>
    <row r="59">
      <c r="A59" s="24" t="n"/>
      <c r="B59" s="38" t="n"/>
      <c r="C59" s="26" t="n"/>
      <c r="D59" s="24" t="n"/>
      <c r="E59" s="24" t="n"/>
      <c r="F59" s="24" t="n"/>
      <c r="G59" s="27" t="n"/>
      <c r="H59" s="27" t="n"/>
      <c r="I59" s="27" t="n"/>
      <c r="J59" s="38" t="n"/>
      <c r="K59" s="28" t="n"/>
      <c r="L59" s="27" t="n"/>
      <c r="M59" s="24" t="n"/>
      <c r="N59" s="30">
        <f>IF(COUNTA(A59:M59)=0,"",IF(OR(A59="",B59="",C59="",D59="",E59="",F59="",G59="",H59="",I59="",L59=""),"Complete required fields",IF(COUNTIF($A$2:$A$501,A59)&gt;1,"Duplicate Call ID",IF(OR(AND(H59="Yes",G59&lt;&gt;"Yes"),AND(I59="Yes",H59&lt;&gt;"Yes")),"Inconsistent funnel stages",IF(AND(I59="Yes",OR(J59="",K59="",IFERROR(K59&lt;=0,TRUE))),"Enter valid sale date and value",IF(AND(I59="Yes",IFERROR(J59&lt;B59,TRUE)),"Check sale date",IF(AND(I59&lt;&gt;"Yes",OR(J59&lt;&gt;"",K59&lt;&gt;"")),"Clear sale date and value",IF(AND(L59="Completed",I59="No",M59=""),"Add non-conversion reason",IF(AND(I59="Yes",M59&lt;&gt;""),"Clear non-conversion reason","")))))))))</f>
        <v/>
      </c>
      <c r="P59">
        <f>'Lists &amp; Setup'!A59</f>
        <v/>
      </c>
      <c r="Q59">
        <f>'Lists &amp; Setup'!B59</f>
        <v/>
      </c>
      <c r="R59">
        <f>'Lists &amp; Setup'!C59</f>
        <v/>
      </c>
      <c r="S59">
        <f>'Lists &amp; Setup'!D59</f>
        <v/>
      </c>
      <c r="T59">
        <f>'Lists &amp; Setup'!E59</f>
        <v/>
      </c>
      <c r="U59">
        <f>'Lists &amp; Setup'!F59</f>
        <v/>
      </c>
    </row>
    <row r="60">
      <c r="A60" s="24" t="n"/>
      <c r="B60" s="38" t="n"/>
      <c r="C60" s="26" t="n"/>
      <c r="D60" s="24" t="n"/>
      <c r="E60" s="24" t="n"/>
      <c r="F60" s="24" t="n"/>
      <c r="G60" s="27" t="n"/>
      <c r="H60" s="27" t="n"/>
      <c r="I60" s="27" t="n"/>
      <c r="J60" s="38" t="n"/>
      <c r="K60" s="28" t="n"/>
      <c r="L60" s="27" t="n"/>
      <c r="M60" s="24" t="n"/>
      <c r="N60" s="29">
        <f>IF(COUNTA(A60:M60)=0,"",IF(OR(A60="",B60="",C60="",D60="",E60="",F60="",G60="",H60="",I60="",L60=""),"Complete required fields",IF(COUNTIF($A$2:$A$501,A60)&gt;1,"Duplicate Call ID",IF(OR(AND(H60="Yes",G60&lt;&gt;"Yes"),AND(I60="Yes",H60&lt;&gt;"Yes")),"Inconsistent funnel stages",IF(AND(I60="Yes",OR(J60="",K60="",IFERROR(K60&lt;=0,TRUE))),"Enter valid sale date and value",IF(AND(I60="Yes",IFERROR(J60&lt;B60,TRUE)),"Check sale date",IF(AND(I60&lt;&gt;"Yes",OR(J60&lt;&gt;"",K60&lt;&gt;"")),"Clear sale date and value",IF(AND(L60="Completed",I60="No",M60=""),"Add non-conversion reason",IF(AND(I60="Yes",M60&lt;&gt;""),"Clear non-conversion reason","")))))))))</f>
        <v/>
      </c>
      <c r="P60">
        <f>'Lists &amp; Setup'!A60</f>
        <v/>
      </c>
      <c r="Q60">
        <f>'Lists &amp; Setup'!B60</f>
        <v/>
      </c>
      <c r="R60">
        <f>'Lists &amp; Setup'!C60</f>
        <v/>
      </c>
      <c r="S60">
        <f>'Lists &amp; Setup'!D60</f>
        <v/>
      </c>
      <c r="T60">
        <f>'Lists &amp; Setup'!E60</f>
        <v/>
      </c>
      <c r="U60">
        <f>'Lists &amp; Setup'!F60</f>
        <v/>
      </c>
    </row>
    <row r="61">
      <c r="A61" s="24" t="n"/>
      <c r="B61" s="38" t="n"/>
      <c r="C61" s="26" t="n"/>
      <c r="D61" s="24" t="n"/>
      <c r="E61" s="24" t="n"/>
      <c r="F61" s="24" t="n"/>
      <c r="G61" s="27" t="n"/>
      <c r="H61" s="27" t="n"/>
      <c r="I61" s="27" t="n"/>
      <c r="J61" s="38" t="n"/>
      <c r="K61" s="28" t="n"/>
      <c r="L61" s="27" t="n"/>
      <c r="M61" s="24" t="n"/>
      <c r="N61" s="30">
        <f>IF(COUNTA(A61:M61)=0,"",IF(OR(A61="",B61="",C61="",D61="",E61="",F61="",G61="",H61="",I61="",L61=""),"Complete required fields",IF(COUNTIF($A$2:$A$501,A61)&gt;1,"Duplicate Call ID",IF(OR(AND(H61="Yes",G61&lt;&gt;"Yes"),AND(I61="Yes",H61&lt;&gt;"Yes")),"Inconsistent funnel stages",IF(AND(I61="Yes",OR(J61="",K61="",IFERROR(K61&lt;=0,TRUE))),"Enter valid sale date and value",IF(AND(I61="Yes",IFERROR(J61&lt;B61,TRUE)),"Check sale date",IF(AND(I61&lt;&gt;"Yes",OR(J61&lt;&gt;"",K61&lt;&gt;"")),"Clear sale date and value",IF(AND(L61="Completed",I61="No",M61=""),"Add non-conversion reason",IF(AND(I61="Yes",M61&lt;&gt;""),"Clear non-conversion reason","")))))))))</f>
        <v/>
      </c>
      <c r="P61">
        <f>'Lists &amp; Setup'!A61</f>
        <v/>
      </c>
      <c r="Q61">
        <f>'Lists &amp; Setup'!B61</f>
        <v/>
      </c>
      <c r="R61">
        <f>'Lists &amp; Setup'!C61</f>
        <v/>
      </c>
      <c r="S61">
        <f>'Lists &amp; Setup'!D61</f>
        <v/>
      </c>
      <c r="T61">
        <f>'Lists &amp; Setup'!E61</f>
        <v/>
      </c>
      <c r="U61">
        <f>'Lists &amp; Setup'!F61</f>
        <v/>
      </c>
    </row>
    <row r="62">
      <c r="A62" s="24" t="n"/>
      <c r="B62" s="38" t="n"/>
      <c r="C62" s="26" t="n"/>
      <c r="D62" s="24" t="n"/>
      <c r="E62" s="24" t="n"/>
      <c r="F62" s="24" t="n"/>
      <c r="G62" s="27" t="n"/>
      <c r="H62" s="27" t="n"/>
      <c r="I62" s="27" t="n"/>
      <c r="J62" s="38" t="n"/>
      <c r="K62" s="28" t="n"/>
      <c r="L62" s="27" t="n"/>
      <c r="M62" s="24" t="n"/>
      <c r="N62" s="29">
        <f>IF(COUNTA(A62:M62)=0,"",IF(OR(A62="",B62="",C62="",D62="",E62="",F62="",G62="",H62="",I62="",L62=""),"Complete required fields",IF(COUNTIF($A$2:$A$501,A62)&gt;1,"Duplicate Call ID",IF(OR(AND(H62="Yes",G62&lt;&gt;"Yes"),AND(I62="Yes",H62&lt;&gt;"Yes")),"Inconsistent funnel stages",IF(AND(I62="Yes",OR(J62="",K62="",IFERROR(K62&lt;=0,TRUE))),"Enter valid sale date and value",IF(AND(I62="Yes",IFERROR(J62&lt;B62,TRUE)),"Check sale date",IF(AND(I62&lt;&gt;"Yes",OR(J62&lt;&gt;"",K62&lt;&gt;"")),"Clear sale date and value",IF(AND(L62="Completed",I62="No",M62=""),"Add non-conversion reason",IF(AND(I62="Yes",M62&lt;&gt;""),"Clear non-conversion reason","")))))))))</f>
        <v/>
      </c>
      <c r="P62">
        <f>'Lists &amp; Setup'!A62</f>
        <v/>
      </c>
      <c r="Q62">
        <f>'Lists &amp; Setup'!B62</f>
        <v/>
      </c>
      <c r="R62">
        <f>'Lists &amp; Setup'!C62</f>
        <v/>
      </c>
      <c r="S62">
        <f>'Lists &amp; Setup'!D62</f>
        <v/>
      </c>
      <c r="T62">
        <f>'Lists &amp; Setup'!E62</f>
        <v/>
      </c>
      <c r="U62">
        <f>'Lists &amp; Setup'!F62</f>
        <v/>
      </c>
    </row>
    <row r="63">
      <c r="A63" s="24" t="n"/>
      <c r="B63" s="38" t="n"/>
      <c r="C63" s="26" t="n"/>
      <c r="D63" s="24" t="n"/>
      <c r="E63" s="24" t="n"/>
      <c r="F63" s="24" t="n"/>
      <c r="G63" s="27" t="n"/>
      <c r="H63" s="27" t="n"/>
      <c r="I63" s="27" t="n"/>
      <c r="J63" s="38" t="n"/>
      <c r="K63" s="28" t="n"/>
      <c r="L63" s="27" t="n"/>
      <c r="M63" s="24" t="n"/>
      <c r="N63" s="30">
        <f>IF(COUNTA(A63:M63)=0,"",IF(OR(A63="",B63="",C63="",D63="",E63="",F63="",G63="",H63="",I63="",L63=""),"Complete required fields",IF(COUNTIF($A$2:$A$501,A63)&gt;1,"Duplicate Call ID",IF(OR(AND(H63="Yes",G63&lt;&gt;"Yes"),AND(I63="Yes",H63&lt;&gt;"Yes")),"Inconsistent funnel stages",IF(AND(I63="Yes",OR(J63="",K63="",IFERROR(K63&lt;=0,TRUE))),"Enter valid sale date and value",IF(AND(I63="Yes",IFERROR(J63&lt;B63,TRUE)),"Check sale date",IF(AND(I63&lt;&gt;"Yes",OR(J63&lt;&gt;"",K63&lt;&gt;"")),"Clear sale date and value",IF(AND(L63="Completed",I63="No",M63=""),"Add non-conversion reason",IF(AND(I63="Yes",M63&lt;&gt;""),"Clear non-conversion reason","")))))))))</f>
        <v/>
      </c>
      <c r="P63">
        <f>'Lists &amp; Setup'!A63</f>
        <v/>
      </c>
      <c r="Q63">
        <f>'Lists &amp; Setup'!B63</f>
        <v/>
      </c>
      <c r="R63">
        <f>'Lists &amp; Setup'!C63</f>
        <v/>
      </c>
      <c r="S63">
        <f>'Lists &amp; Setup'!D63</f>
        <v/>
      </c>
      <c r="T63">
        <f>'Lists &amp; Setup'!E63</f>
        <v/>
      </c>
      <c r="U63">
        <f>'Lists &amp; Setup'!F63</f>
        <v/>
      </c>
    </row>
    <row r="64">
      <c r="A64" s="24" t="n"/>
      <c r="B64" s="38" t="n"/>
      <c r="C64" s="26" t="n"/>
      <c r="D64" s="24" t="n"/>
      <c r="E64" s="24" t="n"/>
      <c r="F64" s="24" t="n"/>
      <c r="G64" s="27" t="n"/>
      <c r="H64" s="27" t="n"/>
      <c r="I64" s="27" t="n"/>
      <c r="J64" s="38" t="n"/>
      <c r="K64" s="28" t="n"/>
      <c r="L64" s="27" t="n"/>
      <c r="M64" s="24" t="n"/>
      <c r="N64" s="29">
        <f>IF(COUNTA(A64:M64)=0,"",IF(OR(A64="",B64="",C64="",D64="",E64="",F64="",G64="",H64="",I64="",L64=""),"Complete required fields",IF(COUNTIF($A$2:$A$501,A64)&gt;1,"Duplicate Call ID",IF(OR(AND(H64="Yes",G64&lt;&gt;"Yes"),AND(I64="Yes",H64&lt;&gt;"Yes")),"Inconsistent funnel stages",IF(AND(I64="Yes",OR(J64="",K64="",IFERROR(K64&lt;=0,TRUE))),"Enter valid sale date and value",IF(AND(I64="Yes",IFERROR(J64&lt;B64,TRUE)),"Check sale date",IF(AND(I64&lt;&gt;"Yes",OR(J64&lt;&gt;"",K64&lt;&gt;"")),"Clear sale date and value",IF(AND(L64="Completed",I64="No",M64=""),"Add non-conversion reason",IF(AND(I64="Yes",M64&lt;&gt;""),"Clear non-conversion reason","")))))))))</f>
        <v/>
      </c>
      <c r="P64">
        <f>'Lists &amp; Setup'!A64</f>
        <v/>
      </c>
      <c r="Q64">
        <f>'Lists &amp; Setup'!B64</f>
        <v/>
      </c>
      <c r="R64">
        <f>'Lists &amp; Setup'!C64</f>
        <v/>
      </c>
      <c r="S64">
        <f>'Lists &amp; Setup'!D64</f>
        <v/>
      </c>
      <c r="T64">
        <f>'Lists &amp; Setup'!E64</f>
        <v/>
      </c>
      <c r="U64">
        <f>'Lists &amp; Setup'!F64</f>
        <v/>
      </c>
    </row>
    <row r="65">
      <c r="A65" s="24" t="n"/>
      <c r="B65" s="38" t="n"/>
      <c r="C65" s="26" t="n"/>
      <c r="D65" s="24" t="n"/>
      <c r="E65" s="24" t="n"/>
      <c r="F65" s="24" t="n"/>
      <c r="G65" s="27" t="n"/>
      <c r="H65" s="27" t="n"/>
      <c r="I65" s="27" t="n"/>
      <c r="J65" s="38" t="n"/>
      <c r="K65" s="28" t="n"/>
      <c r="L65" s="27" t="n"/>
      <c r="M65" s="24" t="n"/>
      <c r="N65" s="30">
        <f>IF(COUNTA(A65:M65)=0,"",IF(OR(A65="",B65="",C65="",D65="",E65="",F65="",G65="",H65="",I65="",L65=""),"Complete required fields",IF(COUNTIF($A$2:$A$501,A65)&gt;1,"Duplicate Call ID",IF(OR(AND(H65="Yes",G65&lt;&gt;"Yes"),AND(I65="Yes",H65&lt;&gt;"Yes")),"Inconsistent funnel stages",IF(AND(I65="Yes",OR(J65="",K65="",IFERROR(K65&lt;=0,TRUE))),"Enter valid sale date and value",IF(AND(I65="Yes",IFERROR(J65&lt;B65,TRUE)),"Check sale date",IF(AND(I65&lt;&gt;"Yes",OR(J65&lt;&gt;"",K65&lt;&gt;"")),"Clear sale date and value",IF(AND(L65="Completed",I65="No",M65=""),"Add non-conversion reason",IF(AND(I65="Yes",M65&lt;&gt;""),"Clear non-conversion reason","")))))))))</f>
        <v/>
      </c>
      <c r="P65">
        <f>'Lists &amp; Setup'!A65</f>
        <v/>
      </c>
      <c r="Q65">
        <f>'Lists &amp; Setup'!B65</f>
        <v/>
      </c>
      <c r="R65">
        <f>'Lists &amp; Setup'!C65</f>
        <v/>
      </c>
      <c r="S65">
        <f>'Lists &amp; Setup'!D65</f>
        <v/>
      </c>
      <c r="T65">
        <f>'Lists &amp; Setup'!E65</f>
        <v/>
      </c>
      <c r="U65">
        <f>'Lists &amp; Setup'!F65</f>
        <v/>
      </c>
    </row>
    <row r="66">
      <c r="A66" s="24" t="n"/>
      <c r="B66" s="38" t="n"/>
      <c r="C66" s="26" t="n"/>
      <c r="D66" s="24" t="n"/>
      <c r="E66" s="24" t="n"/>
      <c r="F66" s="24" t="n"/>
      <c r="G66" s="27" t="n"/>
      <c r="H66" s="27" t="n"/>
      <c r="I66" s="27" t="n"/>
      <c r="J66" s="38" t="n"/>
      <c r="K66" s="28" t="n"/>
      <c r="L66" s="27" t="n"/>
      <c r="M66" s="24" t="n"/>
      <c r="N66" s="29">
        <f>IF(COUNTA(A66:M66)=0,"",IF(OR(A66="",B66="",C66="",D66="",E66="",F66="",G66="",H66="",I66="",L66=""),"Complete required fields",IF(COUNTIF($A$2:$A$501,A66)&gt;1,"Duplicate Call ID",IF(OR(AND(H66="Yes",G66&lt;&gt;"Yes"),AND(I66="Yes",H66&lt;&gt;"Yes")),"Inconsistent funnel stages",IF(AND(I66="Yes",OR(J66="",K66="",IFERROR(K66&lt;=0,TRUE))),"Enter valid sale date and value",IF(AND(I66="Yes",IFERROR(J66&lt;B66,TRUE)),"Check sale date",IF(AND(I66&lt;&gt;"Yes",OR(J66&lt;&gt;"",K66&lt;&gt;"")),"Clear sale date and value",IF(AND(L66="Completed",I66="No",M66=""),"Add non-conversion reason",IF(AND(I66="Yes",M66&lt;&gt;""),"Clear non-conversion reason","")))))))))</f>
        <v/>
      </c>
      <c r="P66">
        <f>'Lists &amp; Setup'!A66</f>
        <v/>
      </c>
      <c r="Q66">
        <f>'Lists &amp; Setup'!B66</f>
        <v/>
      </c>
      <c r="R66">
        <f>'Lists &amp; Setup'!C66</f>
        <v/>
      </c>
      <c r="S66">
        <f>'Lists &amp; Setup'!D66</f>
        <v/>
      </c>
      <c r="T66">
        <f>'Lists &amp; Setup'!E66</f>
        <v/>
      </c>
      <c r="U66">
        <f>'Lists &amp; Setup'!F66</f>
        <v/>
      </c>
    </row>
    <row r="67">
      <c r="A67" s="24" t="n"/>
      <c r="B67" s="38" t="n"/>
      <c r="C67" s="26" t="n"/>
      <c r="D67" s="24" t="n"/>
      <c r="E67" s="24" t="n"/>
      <c r="F67" s="24" t="n"/>
      <c r="G67" s="27" t="n"/>
      <c r="H67" s="27" t="n"/>
      <c r="I67" s="27" t="n"/>
      <c r="J67" s="38" t="n"/>
      <c r="K67" s="28" t="n"/>
      <c r="L67" s="27" t="n"/>
      <c r="M67" s="24" t="n"/>
      <c r="N67" s="30">
        <f>IF(COUNTA(A67:M67)=0,"",IF(OR(A67="",B67="",C67="",D67="",E67="",F67="",G67="",H67="",I67="",L67=""),"Complete required fields",IF(COUNTIF($A$2:$A$501,A67)&gt;1,"Duplicate Call ID",IF(OR(AND(H67="Yes",G67&lt;&gt;"Yes"),AND(I67="Yes",H67&lt;&gt;"Yes")),"Inconsistent funnel stages",IF(AND(I67="Yes",OR(J67="",K67="",IFERROR(K67&lt;=0,TRUE))),"Enter valid sale date and value",IF(AND(I67="Yes",IFERROR(J67&lt;B67,TRUE)),"Check sale date",IF(AND(I67&lt;&gt;"Yes",OR(J67&lt;&gt;"",K67&lt;&gt;"")),"Clear sale date and value",IF(AND(L67="Completed",I67="No",M67=""),"Add non-conversion reason",IF(AND(I67="Yes",M67&lt;&gt;""),"Clear non-conversion reason","")))))))))</f>
        <v/>
      </c>
      <c r="P67">
        <f>'Lists &amp; Setup'!A67</f>
        <v/>
      </c>
      <c r="Q67">
        <f>'Lists &amp; Setup'!B67</f>
        <v/>
      </c>
      <c r="R67">
        <f>'Lists &amp; Setup'!C67</f>
        <v/>
      </c>
      <c r="S67">
        <f>'Lists &amp; Setup'!D67</f>
        <v/>
      </c>
      <c r="T67">
        <f>'Lists &amp; Setup'!E67</f>
        <v/>
      </c>
      <c r="U67">
        <f>'Lists &amp; Setup'!F67</f>
        <v/>
      </c>
    </row>
    <row r="68">
      <c r="A68" s="24" t="n"/>
      <c r="B68" s="38" t="n"/>
      <c r="C68" s="26" t="n"/>
      <c r="D68" s="24" t="n"/>
      <c r="E68" s="24" t="n"/>
      <c r="F68" s="24" t="n"/>
      <c r="G68" s="27" t="n"/>
      <c r="H68" s="27" t="n"/>
      <c r="I68" s="27" t="n"/>
      <c r="J68" s="38" t="n"/>
      <c r="K68" s="28" t="n"/>
      <c r="L68" s="27" t="n"/>
      <c r="M68" s="24" t="n"/>
      <c r="N68" s="29">
        <f>IF(COUNTA(A68:M68)=0,"",IF(OR(A68="",B68="",C68="",D68="",E68="",F68="",G68="",H68="",I68="",L68=""),"Complete required fields",IF(COUNTIF($A$2:$A$501,A68)&gt;1,"Duplicate Call ID",IF(OR(AND(H68="Yes",G68&lt;&gt;"Yes"),AND(I68="Yes",H68&lt;&gt;"Yes")),"Inconsistent funnel stages",IF(AND(I68="Yes",OR(J68="",K68="",IFERROR(K68&lt;=0,TRUE))),"Enter valid sale date and value",IF(AND(I68="Yes",IFERROR(J68&lt;B68,TRUE)),"Check sale date",IF(AND(I68&lt;&gt;"Yes",OR(J68&lt;&gt;"",K68&lt;&gt;"")),"Clear sale date and value",IF(AND(L68="Completed",I68="No",M68=""),"Add non-conversion reason",IF(AND(I68="Yes",M68&lt;&gt;""),"Clear non-conversion reason","")))))))))</f>
        <v/>
      </c>
      <c r="P68">
        <f>'Lists &amp; Setup'!A68</f>
        <v/>
      </c>
      <c r="Q68">
        <f>'Lists &amp; Setup'!B68</f>
        <v/>
      </c>
      <c r="R68">
        <f>'Lists &amp; Setup'!C68</f>
        <v/>
      </c>
      <c r="S68">
        <f>'Lists &amp; Setup'!D68</f>
        <v/>
      </c>
      <c r="T68">
        <f>'Lists &amp; Setup'!E68</f>
        <v/>
      </c>
      <c r="U68">
        <f>'Lists &amp; Setup'!F68</f>
        <v/>
      </c>
    </row>
    <row r="69">
      <c r="A69" s="24" t="n"/>
      <c r="B69" s="38" t="n"/>
      <c r="C69" s="26" t="n"/>
      <c r="D69" s="24" t="n"/>
      <c r="E69" s="24" t="n"/>
      <c r="F69" s="24" t="n"/>
      <c r="G69" s="27" t="n"/>
      <c r="H69" s="27" t="n"/>
      <c r="I69" s="27" t="n"/>
      <c r="J69" s="38" t="n"/>
      <c r="K69" s="28" t="n"/>
      <c r="L69" s="27" t="n"/>
      <c r="M69" s="24" t="n"/>
      <c r="N69" s="30">
        <f>IF(COUNTA(A69:M69)=0,"",IF(OR(A69="",B69="",C69="",D69="",E69="",F69="",G69="",H69="",I69="",L69=""),"Complete required fields",IF(COUNTIF($A$2:$A$501,A69)&gt;1,"Duplicate Call ID",IF(OR(AND(H69="Yes",G69&lt;&gt;"Yes"),AND(I69="Yes",H69&lt;&gt;"Yes")),"Inconsistent funnel stages",IF(AND(I69="Yes",OR(J69="",K69="",IFERROR(K69&lt;=0,TRUE))),"Enter valid sale date and value",IF(AND(I69="Yes",IFERROR(J69&lt;B69,TRUE)),"Check sale date",IF(AND(I69&lt;&gt;"Yes",OR(J69&lt;&gt;"",K69&lt;&gt;"")),"Clear sale date and value",IF(AND(L69="Completed",I69="No",M69=""),"Add non-conversion reason",IF(AND(I69="Yes",M69&lt;&gt;""),"Clear non-conversion reason","")))))))))</f>
        <v/>
      </c>
      <c r="P69">
        <f>'Lists &amp; Setup'!A69</f>
        <v/>
      </c>
      <c r="Q69">
        <f>'Lists &amp; Setup'!B69</f>
        <v/>
      </c>
      <c r="R69">
        <f>'Lists &amp; Setup'!C69</f>
        <v/>
      </c>
      <c r="S69">
        <f>'Lists &amp; Setup'!D69</f>
        <v/>
      </c>
      <c r="T69">
        <f>'Lists &amp; Setup'!E69</f>
        <v/>
      </c>
      <c r="U69">
        <f>'Lists &amp; Setup'!F69</f>
        <v/>
      </c>
    </row>
    <row r="70">
      <c r="A70" s="24" t="n"/>
      <c r="B70" s="38" t="n"/>
      <c r="C70" s="26" t="n"/>
      <c r="D70" s="24" t="n"/>
      <c r="E70" s="24" t="n"/>
      <c r="F70" s="24" t="n"/>
      <c r="G70" s="27" t="n"/>
      <c r="H70" s="27" t="n"/>
      <c r="I70" s="27" t="n"/>
      <c r="J70" s="38" t="n"/>
      <c r="K70" s="28" t="n"/>
      <c r="L70" s="27" t="n"/>
      <c r="M70" s="24" t="n"/>
      <c r="N70" s="29">
        <f>IF(COUNTA(A70:M70)=0,"",IF(OR(A70="",B70="",C70="",D70="",E70="",F70="",G70="",H70="",I70="",L70=""),"Complete required fields",IF(COUNTIF($A$2:$A$501,A70)&gt;1,"Duplicate Call ID",IF(OR(AND(H70="Yes",G70&lt;&gt;"Yes"),AND(I70="Yes",H70&lt;&gt;"Yes")),"Inconsistent funnel stages",IF(AND(I70="Yes",OR(J70="",K70="",IFERROR(K70&lt;=0,TRUE))),"Enter valid sale date and value",IF(AND(I70="Yes",IFERROR(J70&lt;B70,TRUE)),"Check sale date",IF(AND(I70&lt;&gt;"Yes",OR(J70&lt;&gt;"",K70&lt;&gt;"")),"Clear sale date and value",IF(AND(L70="Completed",I70="No",M70=""),"Add non-conversion reason",IF(AND(I70="Yes",M70&lt;&gt;""),"Clear non-conversion reason","")))))))))</f>
        <v/>
      </c>
      <c r="P70">
        <f>'Lists &amp; Setup'!A70</f>
        <v/>
      </c>
      <c r="Q70">
        <f>'Lists &amp; Setup'!B70</f>
        <v/>
      </c>
      <c r="R70">
        <f>'Lists &amp; Setup'!C70</f>
        <v/>
      </c>
      <c r="S70">
        <f>'Lists &amp; Setup'!D70</f>
        <v/>
      </c>
      <c r="T70">
        <f>'Lists &amp; Setup'!E70</f>
        <v/>
      </c>
      <c r="U70">
        <f>'Lists &amp; Setup'!F70</f>
        <v/>
      </c>
    </row>
    <row r="71">
      <c r="A71" s="24" t="n"/>
      <c r="B71" s="38" t="n"/>
      <c r="C71" s="26" t="n"/>
      <c r="D71" s="24" t="n"/>
      <c r="E71" s="24" t="n"/>
      <c r="F71" s="24" t="n"/>
      <c r="G71" s="27" t="n"/>
      <c r="H71" s="27" t="n"/>
      <c r="I71" s="27" t="n"/>
      <c r="J71" s="38" t="n"/>
      <c r="K71" s="28" t="n"/>
      <c r="L71" s="27" t="n"/>
      <c r="M71" s="24" t="n"/>
      <c r="N71" s="30">
        <f>IF(COUNTA(A71:M71)=0,"",IF(OR(A71="",B71="",C71="",D71="",E71="",F71="",G71="",H71="",I71="",L71=""),"Complete required fields",IF(COUNTIF($A$2:$A$501,A71)&gt;1,"Duplicate Call ID",IF(OR(AND(H71="Yes",G71&lt;&gt;"Yes"),AND(I71="Yes",H71&lt;&gt;"Yes")),"Inconsistent funnel stages",IF(AND(I71="Yes",OR(J71="",K71="",IFERROR(K71&lt;=0,TRUE))),"Enter valid sale date and value",IF(AND(I71="Yes",IFERROR(J71&lt;B71,TRUE)),"Check sale date",IF(AND(I71&lt;&gt;"Yes",OR(J71&lt;&gt;"",K71&lt;&gt;"")),"Clear sale date and value",IF(AND(L71="Completed",I71="No",M71=""),"Add non-conversion reason",IF(AND(I71="Yes",M71&lt;&gt;""),"Clear non-conversion reason","")))))))))</f>
        <v/>
      </c>
      <c r="P71">
        <f>'Lists &amp; Setup'!A71</f>
        <v/>
      </c>
      <c r="Q71">
        <f>'Lists &amp; Setup'!B71</f>
        <v/>
      </c>
      <c r="R71">
        <f>'Lists &amp; Setup'!C71</f>
        <v/>
      </c>
      <c r="S71">
        <f>'Lists &amp; Setup'!D71</f>
        <v/>
      </c>
      <c r="T71">
        <f>'Lists &amp; Setup'!E71</f>
        <v/>
      </c>
      <c r="U71">
        <f>'Lists &amp; Setup'!F71</f>
        <v/>
      </c>
    </row>
    <row r="72">
      <c r="A72" s="24" t="n"/>
      <c r="B72" s="38" t="n"/>
      <c r="C72" s="26" t="n"/>
      <c r="D72" s="24" t="n"/>
      <c r="E72" s="24" t="n"/>
      <c r="F72" s="24" t="n"/>
      <c r="G72" s="27" t="n"/>
      <c r="H72" s="27" t="n"/>
      <c r="I72" s="27" t="n"/>
      <c r="J72" s="38" t="n"/>
      <c r="K72" s="28" t="n"/>
      <c r="L72" s="27" t="n"/>
      <c r="M72" s="24" t="n"/>
      <c r="N72" s="29">
        <f>IF(COUNTA(A72:M72)=0,"",IF(OR(A72="",B72="",C72="",D72="",E72="",F72="",G72="",H72="",I72="",L72=""),"Complete required fields",IF(COUNTIF($A$2:$A$501,A72)&gt;1,"Duplicate Call ID",IF(OR(AND(H72="Yes",G72&lt;&gt;"Yes"),AND(I72="Yes",H72&lt;&gt;"Yes")),"Inconsistent funnel stages",IF(AND(I72="Yes",OR(J72="",K72="",IFERROR(K72&lt;=0,TRUE))),"Enter valid sale date and value",IF(AND(I72="Yes",IFERROR(J72&lt;B72,TRUE)),"Check sale date",IF(AND(I72&lt;&gt;"Yes",OR(J72&lt;&gt;"",K72&lt;&gt;"")),"Clear sale date and value",IF(AND(L72="Completed",I72="No",M72=""),"Add non-conversion reason",IF(AND(I72="Yes",M72&lt;&gt;""),"Clear non-conversion reason","")))))))))</f>
        <v/>
      </c>
      <c r="P72">
        <f>'Lists &amp; Setup'!A72</f>
        <v/>
      </c>
      <c r="Q72">
        <f>'Lists &amp; Setup'!B72</f>
        <v/>
      </c>
      <c r="R72">
        <f>'Lists &amp; Setup'!C72</f>
        <v/>
      </c>
      <c r="S72">
        <f>'Lists &amp; Setup'!D72</f>
        <v/>
      </c>
      <c r="T72">
        <f>'Lists &amp; Setup'!E72</f>
        <v/>
      </c>
      <c r="U72">
        <f>'Lists &amp; Setup'!F72</f>
        <v/>
      </c>
    </row>
    <row r="73">
      <c r="A73" s="24" t="n"/>
      <c r="B73" s="38" t="n"/>
      <c r="C73" s="26" t="n"/>
      <c r="D73" s="24" t="n"/>
      <c r="E73" s="24" t="n"/>
      <c r="F73" s="24" t="n"/>
      <c r="G73" s="27" t="n"/>
      <c r="H73" s="27" t="n"/>
      <c r="I73" s="27" t="n"/>
      <c r="J73" s="38" t="n"/>
      <c r="K73" s="28" t="n"/>
      <c r="L73" s="27" t="n"/>
      <c r="M73" s="24" t="n"/>
      <c r="N73" s="30">
        <f>IF(COUNTA(A73:M73)=0,"",IF(OR(A73="",B73="",C73="",D73="",E73="",F73="",G73="",H73="",I73="",L73=""),"Complete required fields",IF(COUNTIF($A$2:$A$501,A73)&gt;1,"Duplicate Call ID",IF(OR(AND(H73="Yes",G73&lt;&gt;"Yes"),AND(I73="Yes",H73&lt;&gt;"Yes")),"Inconsistent funnel stages",IF(AND(I73="Yes",OR(J73="",K73="",IFERROR(K73&lt;=0,TRUE))),"Enter valid sale date and value",IF(AND(I73="Yes",IFERROR(J73&lt;B73,TRUE)),"Check sale date",IF(AND(I73&lt;&gt;"Yes",OR(J73&lt;&gt;"",K73&lt;&gt;"")),"Clear sale date and value",IF(AND(L73="Completed",I73="No",M73=""),"Add non-conversion reason",IF(AND(I73="Yes",M73&lt;&gt;""),"Clear non-conversion reason","")))))))))</f>
        <v/>
      </c>
      <c r="P73">
        <f>'Lists &amp; Setup'!A73</f>
        <v/>
      </c>
      <c r="Q73">
        <f>'Lists &amp; Setup'!B73</f>
        <v/>
      </c>
      <c r="R73">
        <f>'Lists &amp; Setup'!C73</f>
        <v/>
      </c>
      <c r="S73">
        <f>'Lists &amp; Setup'!D73</f>
        <v/>
      </c>
      <c r="T73">
        <f>'Lists &amp; Setup'!E73</f>
        <v/>
      </c>
      <c r="U73">
        <f>'Lists &amp; Setup'!F73</f>
        <v/>
      </c>
    </row>
    <row r="74">
      <c r="A74" s="24" t="n"/>
      <c r="B74" s="38" t="n"/>
      <c r="C74" s="26" t="n"/>
      <c r="D74" s="24" t="n"/>
      <c r="E74" s="24" t="n"/>
      <c r="F74" s="24" t="n"/>
      <c r="G74" s="27" t="n"/>
      <c r="H74" s="27" t="n"/>
      <c r="I74" s="27" t="n"/>
      <c r="J74" s="38" t="n"/>
      <c r="K74" s="28" t="n"/>
      <c r="L74" s="27" t="n"/>
      <c r="M74" s="24" t="n"/>
      <c r="N74" s="29">
        <f>IF(COUNTA(A74:M74)=0,"",IF(OR(A74="",B74="",C74="",D74="",E74="",F74="",G74="",H74="",I74="",L74=""),"Complete required fields",IF(COUNTIF($A$2:$A$501,A74)&gt;1,"Duplicate Call ID",IF(OR(AND(H74="Yes",G74&lt;&gt;"Yes"),AND(I74="Yes",H74&lt;&gt;"Yes")),"Inconsistent funnel stages",IF(AND(I74="Yes",OR(J74="",K74="",IFERROR(K74&lt;=0,TRUE))),"Enter valid sale date and value",IF(AND(I74="Yes",IFERROR(J74&lt;B74,TRUE)),"Check sale date",IF(AND(I74&lt;&gt;"Yes",OR(J74&lt;&gt;"",K74&lt;&gt;"")),"Clear sale date and value",IF(AND(L74="Completed",I74="No",M74=""),"Add non-conversion reason",IF(AND(I74="Yes",M74&lt;&gt;""),"Clear non-conversion reason","")))))))))</f>
        <v/>
      </c>
      <c r="P74">
        <f>'Lists &amp; Setup'!A74</f>
        <v/>
      </c>
      <c r="Q74">
        <f>'Lists &amp; Setup'!B74</f>
        <v/>
      </c>
      <c r="R74">
        <f>'Lists &amp; Setup'!C74</f>
        <v/>
      </c>
      <c r="S74">
        <f>'Lists &amp; Setup'!D74</f>
        <v/>
      </c>
      <c r="T74">
        <f>'Lists &amp; Setup'!E74</f>
        <v/>
      </c>
      <c r="U74">
        <f>'Lists &amp; Setup'!F74</f>
        <v/>
      </c>
    </row>
    <row r="75">
      <c r="A75" s="24" t="n"/>
      <c r="B75" s="38" t="n"/>
      <c r="C75" s="26" t="n"/>
      <c r="D75" s="24" t="n"/>
      <c r="E75" s="24" t="n"/>
      <c r="F75" s="24" t="n"/>
      <c r="G75" s="27" t="n"/>
      <c r="H75" s="27" t="n"/>
      <c r="I75" s="27" t="n"/>
      <c r="J75" s="38" t="n"/>
      <c r="K75" s="28" t="n"/>
      <c r="L75" s="27" t="n"/>
      <c r="M75" s="24" t="n"/>
      <c r="N75" s="30">
        <f>IF(COUNTA(A75:M75)=0,"",IF(OR(A75="",B75="",C75="",D75="",E75="",F75="",G75="",H75="",I75="",L75=""),"Complete required fields",IF(COUNTIF($A$2:$A$501,A75)&gt;1,"Duplicate Call ID",IF(OR(AND(H75="Yes",G75&lt;&gt;"Yes"),AND(I75="Yes",H75&lt;&gt;"Yes")),"Inconsistent funnel stages",IF(AND(I75="Yes",OR(J75="",K75="",IFERROR(K75&lt;=0,TRUE))),"Enter valid sale date and value",IF(AND(I75="Yes",IFERROR(J75&lt;B75,TRUE)),"Check sale date",IF(AND(I75&lt;&gt;"Yes",OR(J75&lt;&gt;"",K75&lt;&gt;"")),"Clear sale date and value",IF(AND(L75="Completed",I75="No",M75=""),"Add non-conversion reason",IF(AND(I75="Yes",M75&lt;&gt;""),"Clear non-conversion reason","")))))))))</f>
        <v/>
      </c>
      <c r="P75">
        <f>'Lists &amp; Setup'!A75</f>
        <v/>
      </c>
      <c r="Q75">
        <f>'Lists &amp; Setup'!B75</f>
        <v/>
      </c>
      <c r="R75">
        <f>'Lists &amp; Setup'!C75</f>
        <v/>
      </c>
      <c r="S75">
        <f>'Lists &amp; Setup'!D75</f>
        <v/>
      </c>
      <c r="T75">
        <f>'Lists &amp; Setup'!E75</f>
        <v/>
      </c>
      <c r="U75">
        <f>'Lists &amp; Setup'!F75</f>
        <v/>
      </c>
    </row>
    <row r="76">
      <c r="A76" s="24" t="n"/>
      <c r="B76" s="38" t="n"/>
      <c r="C76" s="26" t="n"/>
      <c r="D76" s="24" t="n"/>
      <c r="E76" s="24" t="n"/>
      <c r="F76" s="24" t="n"/>
      <c r="G76" s="27" t="n"/>
      <c r="H76" s="27" t="n"/>
      <c r="I76" s="27" t="n"/>
      <c r="J76" s="38" t="n"/>
      <c r="K76" s="28" t="n"/>
      <c r="L76" s="27" t="n"/>
      <c r="M76" s="24" t="n"/>
      <c r="N76" s="29">
        <f>IF(COUNTA(A76:M76)=0,"",IF(OR(A76="",B76="",C76="",D76="",E76="",F76="",G76="",H76="",I76="",L76=""),"Complete required fields",IF(COUNTIF($A$2:$A$501,A76)&gt;1,"Duplicate Call ID",IF(OR(AND(H76="Yes",G76&lt;&gt;"Yes"),AND(I76="Yes",H76&lt;&gt;"Yes")),"Inconsistent funnel stages",IF(AND(I76="Yes",OR(J76="",K76="",IFERROR(K76&lt;=0,TRUE))),"Enter valid sale date and value",IF(AND(I76="Yes",IFERROR(J76&lt;B76,TRUE)),"Check sale date",IF(AND(I76&lt;&gt;"Yes",OR(J76&lt;&gt;"",K76&lt;&gt;"")),"Clear sale date and value",IF(AND(L76="Completed",I76="No",M76=""),"Add non-conversion reason",IF(AND(I76="Yes",M76&lt;&gt;""),"Clear non-conversion reason","")))))))))</f>
        <v/>
      </c>
      <c r="P76">
        <f>'Lists &amp; Setup'!A76</f>
        <v/>
      </c>
      <c r="Q76">
        <f>'Lists &amp; Setup'!B76</f>
        <v/>
      </c>
      <c r="R76">
        <f>'Lists &amp; Setup'!C76</f>
        <v/>
      </c>
      <c r="S76">
        <f>'Lists &amp; Setup'!D76</f>
        <v/>
      </c>
      <c r="T76">
        <f>'Lists &amp; Setup'!E76</f>
        <v/>
      </c>
      <c r="U76">
        <f>'Lists &amp; Setup'!F76</f>
        <v/>
      </c>
    </row>
    <row r="77">
      <c r="A77" s="24" t="n"/>
      <c r="B77" s="38" t="n"/>
      <c r="C77" s="26" t="n"/>
      <c r="D77" s="24" t="n"/>
      <c r="E77" s="24" t="n"/>
      <c r="F77" s="24" t="n"/>
      <c r="G77" s="27" t="n"/>
      <c r="H77" s="27" t="n"/>
      <c r="I77" s="27" t="n"/>
      <c r="J77" s="38" t="n"/>
      <c r="K77" s="28" t="n"/>
      <c r="L77" s="27" t="n"/>
      <c r="M77" s="24" t="n"/>
      <c r="N77" s="30">
        <f>IF(COUNTA(A77:M77)=0,"",IF(OR(A77="",B77="",C77="",D77="",E77="",F77="",G77="",H77="",I77="",L77=""),"Complete required fields",IF(COUNTIF($A$2:$A$501,A77)&gt;1,"Duplicate Call ID",IF(OR(AND(H77="Yes",G77&lt;&gt;"Yes"),AND(I77="Yes",H77&lt;&gt;"Yes")),"Inconsistent funnel stages",IF(AND(I77="Yes",OR(J77="",K77="",IFERROR(K77&lt;=0,TRUE))),"Enter valid sale date and value",IF(AND(I77="Yes",IFERROR(J77&lt;B77,TRUE)),"Check sale date",IF(AND(I77&lt;&gt;"Yes",OR(J77&lt;&gt;"",K77&lt;&gt;"")),"Clear sale date and value",IF(AND(L77="Completed",I77="No",M77=""),"Add non-conversion reason",IF(AND(I77="Yes",M77&lt;&gt;""),"Clear non-conversion reason","")))))))))</f>
        <v/>
      </c>
      <c r="P77">
        <f>'Lists &amp; Setup'!A77</f>
        <v/>
      </c>
      <c r="Q77">
        <f>'Lists &amp; Setup'!B77</f>
        <v/>
      </c>
      <c r="R77">
        <f>'Lists &amp; Setup'!C77</f>
        <v/>
      </c>
      <c r="S77">
        <f>'Lists &amp; Setup'!D77</f>
        <v/>
      </c>
      <c r="T77">
        <f>'Lists &amp; Setup'!E77</f>
        <v/>
      </c>
      <c r="U77">
        <f>'Lists &amp; Setup'!F77</f>
        <v/>
      </c>
    </row>
    <row r="78">
      <c r="A78" s="24" t="n"/>
      <c r="B78" s="38" t="n"/>
      <c r="C78" s="26" t="n"/>
      <c r="D78" s="24" t="n"/>
      <c r="E78" s="24" t="n"/>
      <c r="F78" s="24" t="n"/>
      <c r="G78" s="27" t="n"/>
      <c r="H78" s="27" t="n"/>
      <c r="I78" s="27" t="n"/>
      <c r="J78" s="38" t="n"/>
      <c r="K78" s="28" t="n"/>
      <c r="L78" s="27" t="n"/>
      <c r="M78" s="24" t="n"/>
      <c r="N78" s="29">
        <f>IF(COUNTA(A78:M78)=0,"",IF(OR(A78="",B78="",C78="",D78="",E78="",F78="",G78="",H78="",I78="",L78=""),"Complete required fields",IF(COUNTIF($A$2:$A$501,A78)&gt;1,"Duplicate Call ID",IF(OR(AND(H78="Yes",G78&lt;&gt;"Yes"),AND(I78="Yes",H78&lt;&gt;"Yes")),"Inconsistent funnel stages",IF(AND(I78="Yes",OR(J78="",K78="",IFERROR(K78&lt;=0,TRUE))),"Enter valid sale date and value",IF(AND(I78="Yes",IFERROR(J78&lt;B78,TRUE)),"Check sale date",IF(AND(I78&lt;&gt;"Yes",OR(J78&lt;&gt;"",K78&lt;&gt;"")),"Clear sale date and value",IF(AND(L78="Completed",I78="No",M78=""),"Add non-conversion reason",IF(AND(I78="Yes",M78&lt;&gt;""),"Clear non-conversion reason","")))))))))</f>
        <v/>
      </c>
      <c r="P78">
        <f>'Lists &amp; Setup'!A78</f>
        <v/>
      </c>
      <c r="Q78">
        <f>'Lists &amp; Setup'!B78</f>
        <v/>
      </c>
      <c r="R78">
        <f>'Lists &amp; Setup'!C78</f>
        <v/>
      </c>
      <c r="S78">
        <f>'Lists &amp; Setup'!D78</f>
        <v/>
      </c>
      <c r="T78">
        <f>'Lists &amp; Setup'!E78</f>
        <v/>
      </c>
      <c r="U78">
        <f>'Lists &amp; Setup'!F78</f>
        <v/>
      </c>
    </row>
    <row r="79">
      <c r="A79" s="24" t="n"/>
      <c r="B79" s="38" t="n"/>
      <c r="C79" s="26" t="n"/>
      <c r="D79" s="24" t="n"/>
      <c r="E79" s="24" t="n"/>
      <c r="F79" s="24" t="n"/>
      <c r="G79" s="27" t="n"/>
      <c r="H79" s="27" t="n"/>
      <c r="I79" s="27" t="n"/>
      <c r="J79" s="38" t="n"/>
      <c r="K79" s="28" t="n"/>
      <c r="L79" s="27" t="n"/>
      <c r="M79" s="24" t="n"/>
      <c r="N79" s="30">
        <f>IF(COUNTA(A79:M79)=0,"",IF(OR(A79="",B79="",C79="",D79="",E79="",F79="",G79="",H79="",I79="",L79=""),"Complete required fields",IF(COUNTIF($A$2:$A$501,A79)&gt;1,"Duplicate Call ID",IF(OR(AND(H79="Yes",G79&lt;&gt;"Yes"),AND(I79="Yes",H79&lt;&gt;"Yes")),"Inconsistent funnel stages",IF(AND(I79="Yes",OR(J79="",K79="",IFERROR(K79&lt;=0,TRUE))),"Enter valid sale date and value",IF(AND(I79="Yes",IFERROR(J79&lt;B79,TRUE)),"Check sale date",IF(AND(I79&lt;&gt;"Yes",OR(J79&lt;&gt;"",K79&lt;&gt;"")),"Clear sale date and value",IF(AND(L79="Completed",I79="No",M79=""),"Add non-conversion reason",IF(AND(I79="Yes",M79&lt;&gt;""),"Clear non-conversion reason","")))))))))</f>
        <v/>
      </c>
      <c r="P79">
        <f>'Lists &amp; Setup'!A79</f>
        <v/>
      </c>
      <c r="Q79">
        <f>'Lists &amp; Setup'!B79</f>
        <v/>
      </c>
      <c r="R79">
        <f>'Lists &amp; Setup'!C79</f>
        <v/>
      </c>
      <c r="S79">
        <f>'Lists &amp; Setup'!D79</f>
        <v/>
      </c>
      <c r="T79">
        <f>'Lists &amp; Setup'!E79</f>
        <v/>
      </c>
      <c r="U79">
        <f>'Lists &amp; Setup'!F79</f>
        <v/>
      </c>
    </row>
    <row r="80">
      <c r="A80" s="24" t="n"/>
      <c r="B80" s="38" t="n"/>
      <c r="C80" s="26" t="n"/>
      <c r="D80" s="24" t="n"/>
      <c r="E80" s="24" t="n"/>
      <c r="F80" s="24" t="n"/>
      <c r="G80" s="27" t="n"/>
      <c r="H80" s="27" t="n"/>
      <c r="I80" s="27" t="n"/>
      <c r="J80" s="38" t="n"/>
      <c r="K80" s="28" t="n"/>
      <c r="L80" s="27" t="n"/>
      <c r="M80" s="24" t="n"/>
      <c r="N80" s="29">
        <f>IF(COUNTA(A80:M80)=0,"",IF(OR(A80="",B80="",C80="",D80="",E80="",F80="",G80="",H80="",I80="",L80=""),"Complete required fields",IF(COUNTIF($A$2:$A$501,A80)&gt;1,"Duplicate Call ID",IF(OR(AND(H80="Yes",G80&lt;&gt;"Yes"),AND(I80="Yes",H80&lt;&gt;"Yes")),"Inconsistent funnel stages",IF(AND(I80="Yes",OR(J80="",K80="",IFERROR(K80&lt;=0,TRUE))),"Enter valid sale date and value",IF(AND(I80="Yes",IFERROR(J80&lt;B80,TRUE)),"Check sale date",IF(AND(I80&lt;&gt;"Yes",OR(J80&lt;&gt;"",K80&lt;&gt;"")),"Clear sale date and value",IF(AND(L80="Completed",I80="No",M80=""),"Add non-conversion reason",IF(AND(I80="Yes",M80&lt;&gt;""),"Clear non-conversion reason","")))))))))</f>
        <v/>
      </c>
      <c r="P80">
        <f>'Lists &amp; Setup'!A80</f>
        <v/>
      </c>
      <c r="Q80">
        <f>'Lists &amp; Setup'!B80</f>
        <v/>
      </c>
      <c r="R80">
        <f>'Lists &amp; Setup'!C80</f>
        <v/>
      </c>
      <c r="S80">
        <f>'Lists &amp; Setup'!D80</f>
        <v/>
      </c>
      <c r="T80">
        <f>'Lists &amp; Setup'!E80</f>
        <v/>
      </c>
      <c r="U80">
        <f>'Lists &amp; Setup'!F80</f>
        <v/>
      </c>
    </row>
    <row r="81">
      <c r="A81" s="24" t="n"/>
      <c r="B81" s="38" t="n"/>
      <c r="C81" s="26" t="n"/>
      <c r="D81" s="24" t="n"/>
      <c r="E81" s="24" t="n"/>
      <c r="F81" s="24" t="n"/>
      <c r="G81" s="27" t="n"/>
      <c r="H81" s="27" t="n"/>
      <c r="I81" s="27" t="n"/>
      <c r="J81" s="38" t="n"/>
      <c r="K81" s="28" t="n"/>
      <c r="L81" s="27" t="n"/>
      <c r="M81" s="24" t="n"/>
      <c r="N81" s="30">
        <f>IF(COUNTA(A81:M81)=0,"",IF(OR(A81="",B81="",C81="",D81="",E81="",F81="",G81="",H81="",I81="",L81=""),"Complete required fields",IF(COUNTIF($A$2:$A$501,A81)&gt;1,"Duplicate Call ID",IF(OR(AND(H81="Yes",G81&lt;&gt;"Yes"),AND(I81="Yes",H81&lt;&gt;"Yes")),"Inconsistent funnel stages",IF(AND(I81="Yes",OR(J81="",K81="",IFERROR(K81&lt;=0,TRUE))),"Enter valid sale date and value",IF(AND(I81="Yes",IFERROR(J81&lt;B81,TRUE)),"Check sale date",IF(AND(I81&lt;&gt;"Yes",OR(J81&lt;&gt;"",K81&lt;&gt;"")),"Clear sale date and value",IF(AND(L81="Completed",I81="No",M81=""),"Add non-conversion reason",IF(AND(I81="Yes",M81&lt;&gt;""),"Clear non-conversion reason","")))))))))</f>
        <v/>
      </c>
      <c r="P81">
        <f>'Lists &amp; Setup'!A81</f>
        <v/>
      </c>
      <c r="Q81">
        <f>'Lists &amp; Setup'!B81</f>
        <v/>
      </c>
      <c r="R81">
        <f>'Lists &amp; Setup'!C81</f>
        <v/>
      </c>
      <c r="S81">
        <f>'Lists &amp; Setup'!D81</f>
        <v/>
      </c>
      <c r="T81">
        <f>'Lists &amp; Setup'!E81</f>
        <v/>
      </c>
      <c r="U81">
        <f>'Lists &amp; Setup'!F81</f>
        <v/>
      </c>
    </row>
    <row r="82">
      <c r="A82" s="24" t="n"/>
      <c r="B82" s="38" t="n"/>
      <c r="C82" s="26" t="n"/>
      <c r="D82" s="24" t="n"/>
      <c r="E82" s="24" t="n"/>
      <c r="F82" s="24" t="n"/>
      <c r="G82" s="27" t="n"/>
      <c r="H82" s="27" t="n"/>
      <c r="I82" s="27" t="n"/>
      <c r="J82" s="38" t="n"/>
      <c r="K82" s="28" t="n"/>
      <c r="L82" s="27" t="n"/>
      <c r="M82" s="24" t="n"/>
      <c r="N82" s="29">
        <f>IF(COUNTA(A82:M82)=0,"",IF(OR(A82="",B82="",C82="",D82="",E82="",F82="",G82="",H82="",I82="",L82=""),"Complete required fields",IF(COUNTIF($A$2:$A$501,A82)&gt;1,"Duplicate Call ID",IF(OR(AND(H82="Yes",G82&lt;&gt;"Yes"),AND(I82="Yes",H82&lt;&gt;"Yes")),"Inconsistent funnel stages",IF(AND(I82="Yes",OR(J82="",K82="",IFERROR(K82&lt;=0,TRUE))),"Enter valid sale date and value",IF(AND(I82="Yes",IFERROR(J82&lt;B82,TRUE)),"Check sale date",IF(AND(I82&lt;&gt;"Yes",OR(J82&lt;&gt;"",K82&lt;&gt;"")),"Clear sale date and value",IF(AND(L82="Completed",I82="No",M82=""),"Add non-conversion reason",IF(AND(I82="Yes",M82&lt;&gt;""),"Clear non-conversion reason","")))))))))</f>
        <v/>
      </c>
      <c r="P82">
        <f>'Lists &amp; Setup'!A82</f>
        <v/>
      </c>
      <c r="Q82">
        <f>'Lists &amp; Setup'!B82</f>
        <v/>
      </c>
      <c r="R82">
        <f>'Lists &amp; Setup'!C82</f>
        <v/>
      </c>
      <c r="S82">
        <f>'Lists &amp; Setup'!D82</f>
        <v/>
      </c>
      <c r="T82">
        <f>'Lists &amp; Setup'!E82</f>
        <v/>
      </c>
      <c r="U82">
        <f>'Lists &amp; Setup'!F82</f>
        <v/>
      </c>
    </row>
    <row r="83">
      <c r="A83" s="24" t="n"/>
      <c r="B83" s="38" t="n"/>
      <c r="C83" s="26" t="n"/>
      <c r="D83" s="24" t="n"/>
      <c r="E83" s="24" t="n"/>
      <c r="F83" s="24" t="n"/>
      <c r="G83" s="27" t="n"/>
      <c r="H83" s="27" t="n"/>
      <c r="I83" s="27" t="n"/>
      <c r="J83" s="38" t="n"/>
      <c r="K83" s="28" t="n"/>
      <c r="L83" s="27" t="n"/>
      <c r="M83" s="24" t="n"/>
      <c r="N83" s="30">
        <f>IF(COUNTA(A83:M83)=0,"",IF(OR(A83="",B83="",C83="",D83="",E83="",F83="",G83="",H83="",I83="",L83=""),"Complete required fields",IF(COUNTIF($A$2:$A$501,A83)&gt;1,"Duplicate Call ID",IF(OR(AND(H83="Yes",G83&lt;&gt;"Yes"),AND(I83="Yes",H83&lt;&gt;"Yes")),"Inconsistent funnel stages",IF(AND(I83="Yes",OR(J83="",K83="",IFERROR(K83&lt;=0,TRUE))),"Enter valid sale date and value",IF(AND(I83="Yes",IFERROR(J83&lt;B83,TRUE)),"Check sale date",IF(AND(I83&lt;&gt;"Yes",OR(J83&lt;&gt;"",K83&lt;&gt;"")),"Clear sale date and value",IF(AND(L83="Completed",I83="No",M83=""),"Add non-conversion reason",IF(AND(I83="Yes",M83&lt;&gt;""),"Clear non-conversion reason","")))))))))</f>
        <v/>
      </c>
      <c r="P83">
        <f>'Lists &amp; Setup'!A83</f>
        <v/>
      </c>
      <c r="Q83">
        <f>'Lists &amp; Setup'!B83</f>
        <v/>
      </c>
      <c r="R83">
        <f>'Lists &amp; Setup'!C83</f>
        <v/>
      </c>
      <c r="S83">
        <f>'Lists &amp; Setup'!D83</f>
        <v/>
      </c>
      <c r="T83">
        <f>'Lists &amp; Setup'!E83</f>
        <v/>
      </c>
      <c r="U83">
        <f>'Lists &amp; Setup'!F83</f>
        <v/>
      </c>
    </row>
    <row r="84">
      <c r="A84" s="24" t="n"/>
      <c r="B84" s="38" t="n"/>
      <c r="C84" s="26" t="n"/>
      <c r="D84" s="24" t="n"/>
      <c r="E84" s="24" t="n"/>
      <c r="F84" s="24" t="n"/>
      <c r="G84" s="27" t="n"/>
      <c r="H84" s="27" t="n"/>
      <c r="I84" s="27" t="n"/>
      <c r="J84" s="38" t="n"/>
      <c r="K84" s="28" t="n"/>
      <c r="L84" s="27" t="n"/>
      <c r="M84" s="24" t="n"/>
      <c r="N84" s="29">
        <f>IF(COUNTA(A84:M84)=0,"",IF(OR(A84="",B84="",C84="",D84="",E84="",F84="",G84="",H84="",I84="",L84=""),"Complete required fields",IF(COUNTIF($A$2:$A$501,A84)&gt;1,"Duplicate Call ID",IF(OR(AND(H84="Yes",G84&lt;&gt;"Yes"),AND(I84="Yes",H84&lt;&gt;"Yes")),"Inconsistent funnel stages",IF(AND(I84="Yes",OR(J84="",K84="",IFERROR(K84&lt;=0,TRUE))),"Enter valid sale date and value",IF(AND(I84="Yes",IFERROR(J84&lt;B84,TRUE)),"Check sale date",IF(AND(I84&lt;&gt;"Yes",OR(J84&lt;&gt;"",K84&lt;&gt;"")),"Clear sale date and value",IF(AND(L84="Completed",I84="No",M84=""),"Add non-conversion reason",IF(AND(I84="Yes",M84&lt;&gt;""),"Clear non-conversion reason","")))))))))</f>
        <v/>
      </c>
      <c r="P84">
        <f>'Lists &amp; Setup'!A84</f>
        <v/>
      </c>
      <c r="Q84">
        <f>'Lists &amp; Setup'!B84</f>
        <v/>
      </c>
      <c r="R84">
        <f>'Lists &amp; Setup'!C84</f>
        <v/>
      </c>
      <c r="S84">
        <f>'Lists &amp; Setup'!D84</f>
        <v/>
      </c>
      <c r="T84">
        <f>'Lists &amp; Setup'!E84</f>
        <v/>
      </c>
      <c r="U84">
        <f>'Lists &amp; Setup'!F84</f>
        <v/>
      </c>
    </row>
    <row r="85">
      <c r="A85" s="24" t="n"/>
      <c r="B85" s="38" t="n"/>
      <c r="C85" s="26" t="n"/>
      <c r="D85" s="24" t="n"/>
      <c r="E85" s="24" t="n"/>
      <c r="F85" s="24" t="n"/>
      <c r="G85" s="27" t="n"/>
      <c r="H85" s="27" t="n"/>
      <c r="I85" s="27" t="n"/>
      <c r="J85" s="38" t="n"/>
      <c r="K85" s="28" t="n"/>
      <c r="L85" s="27" t="n"/>
      <c r="M85" s="24" t="n"/>
      <c r="N85" s="30">
        <f>IF(COUNTA(A85:M85)=0,"",IF(OR(A85="",B85="",C85="",D85="",E85="",F85="",G85="",H85="",I85="",L85=""),"Complete required fields",IF(COUNTIF($A$2:$A$501,A85)&gt;1,"Duplicate Call ID",IF(OR(AND(H85="Yes",G85&lt;&gt;"Yes"),AND(I85="Yes",H85&lt;&gt;"Yes")),"Inconsistent funnel stages",IF(AND(I85="Yes",OR(J85="",K85="",IFERROR(K85&lt;=0,TRUE))),"Enter valid sale date and value",IF(AND(I85="Yes",IFERROR(J85&lt;B85,TRUE)),"Check sale date",IF(AND(I85&lt;&gt;"Yes",OR(J85&lt;&gt;"",K85&lt;&gt;"")),"Clear sale date and value",IF(AND(L85="Completed",I85="No",M85=""),"Add non-conversion reason",IF(AND(I85="Yes",M85&lt;&gt;""),"Clear non-conversion reason","")))))))))</f>
        <v/>
      </c>
      <c r="P85">
        <f>'Lists &amp; Setup'!A85</f>
        <v/>
      </c>
      <c r="Q85">
        <f>'Lists &amp; Setup'!B85</f>
        <v/>
      </c>
      <c r="R85">
        <f>'Lists &amp; Setup'!C85</f>
        <v/>
      </c>
      <c r="S85">
        <f>'Lists &amp; Setup'!D85</f>
        <v/>
      </c>
      <c r="T85">
        <f>'Lists &amp; Setup'!E85</f>
        <v/>
      </c>
      <c r="U85">
        <f>'Lists &amp; Setup'!F85</f>
        <v/>
      </c>
    </row>
    <row r="86">
      <c r="A86" s="24" t="n"/>
      <c r="B86" s="38" t="n"/>
      <c r="C86" s="26" t="n"/>
      <c r="D86" s="24" t="n"/>
      <c r="E86" s="24" t="n"/>
      <c r="F86" s="24" t="n"/>
      <c r="G86" s="27" t="n"/>
      <c r="H86" s="27" t="n"/>
      <c r="I86" s="27" t="n"/>
      <c r="J86" s="38" t="n"/>
      <c r="K86" s="28" t="n"/>
      <c r="L86" s="27" t="n"/>
      <c r="M86" s="24" t="n"/>
      <c r="N86" s="29">
        <f>IF(COUNTA(A86:M86)=0,"",IF(OR(A86="",B86="",C86="",D86="",E86="",F86="",G86="",H86="",I86="",L86=""),"Complete required fields",IF(COUNTIF($A$2:$A$501,A86)&gt;1,"Duplicate Call ID",IF(OR(AND(H86="Yes",G86&lt;&gt;"Yes"),AND(I86="Yes",H86&lt;&gt;"Yes")),"Inconsistent funnel stages",IF(AND(I86="Yes",OR(J86="",K86="",IFERROR(K86&lt;=0,TRUE))),"Enter valid sale date and value",IF(AND(I86="Yes",IFERROR(J86&lt;B86,TRUE)),"Check sale date",IF(AND(I86&lt;&gt;"Yes",OR(J86&lt;&gt;"",K86&lt;&gt;"")),"Clear sale date and value",IF(AND(L86="Completed",I86="No",M86=""),"Add non-conversion reason",IF(AND(I86="Yes",M86&lt;&gt;""),"Clear non-conversion reason","")))))))))</f>
        <v/>
      </c>
      <c r="P86">
        <f>'Lists &amp; Setup'!A86</f>
        <v/>
      </c>
      <c r="Q86">
        <f>'Lists &amp; Setup'!B86</f>
        <v/>
      </c>
      <c r="R86">
        <f>'Lists &amp; Setup'!C86</f>
        <v/>
      </c>
      <c r="S86">
        <f>'Lists &amp; Setup'!D86</f>
        <v/>
      </c>
      <c r="T86">
        <f>'Lists &amp; Setup'!E86</f>
        <v/>
      </c>
      <c r="U86">
        <f>'Lists &amp; Setup'!F86</f>
        <v/>
      </c>
    </row>
    <row r="87">
      <c r="A87" s="24" t="n"/>
      <c r="B87" s="38" t="n"/>
      <c r="C87" s="26" t="n"/>
      <c r="D87" s="24" t="n"/>
      <c r="E87" s="24" t="n"/>
      <c r="F87" s="24" t="n"/>
      <c r="G87" s="27" t="n"/>
      <c r="H87" s="27" t="n"/>
      <c r="I87" s="27" t="n"/>
      <c r="J87" s="38" t="n"/>
      <c r="K87" s="28" t="n"/>
      <c r="L87" s="27" t="n"/>
      <c r="M87" s="24" t="n"/>
      <c r="N87" s="30">
        <f>IF(COUNTA(A87:M87)=0,"",IF(OR(A87="",B87="",C87="",D87="",E87="",F87="",G87="",H87="",I87="",L87=""),"Complete required fields",IF(COUNTIF($A$2:$A$501,A87)&gt;1,"Duplicate Call ID",IF(OR(AND(H87="Yes",G87&lt;&gt;"Yes"),AND(I87="Yes",H87&lt;&gt;"Yes")),"Inconsistent funnel stages",IF(AND(I87="Yes",OR(J87="",K87="",IFERROR(K87&lt;=0,TRUE))),"Enter valid sale date and value",IF(AND(I87="Yes",IFERROR(J87&lt;B87,TRUE)),"Check sale date",IF(AND(I87&lt;&gt;"Yes",OR(J87&lt;&gt;"",K87&lt;&gt;"")),"Clear sale date and value",IF(AND(L87="Completed",I87="No",M87=""),"Add non-conversion reason",IF(AND(I87="Yes",M87&lt;&gt;""),"Clear non-conversion reason","")))))))))</f>
        <v/>
      </c>
      <c r="P87">
        <f>'Lists &amp; Setup'!A87</f>
        <v/>
      </c>
      <c r="Q87">
        <f>'Lists &amp; Setup'!B87</f>
        <v/>
      </c>
      <c r="R87">
        <f>'Lists &amp; Setup'!C87</f>
        <v/>
      </c>
      <c r="S87">
        <f>'Lists &amp; Setup'!D87</f>
        <v/>
      </c>
      <c r="T87">
        <f>'Lists &amp; Setup'!E87</f>
        <v/>
      </c>
      <c r="U87">
        <f>'Lists &amp; Setup'!F87</f>
        <v/>
      </c>
    </row>
    <row r="88">
      <c r="A88" s="24" t="n"/>
      <c r="B88" s="38" t="n"/>
      <c r="C88" s="26" t="n"/>
      <c r="D88" s="24" t="n"/>
      <c r="E88" s="24" t="n"/>
      <c r="F88" s="24" t="n"/>
      <c r="G88" s="27" t="n"/>
      <c r="H88" s="27" t="n"/>
      <c r="I88" s="27" t="n"/>
      <c r="J88" s="38" t="n"/>
      <c r="K88" s="28" t="n"/>
      <c r="L88" s="27" t="n"/>
      <c r="M88" s="24" t="n"/>
      <c r="N88" s="29">
        <f>IF(COUNTA(A88:M88)=0,"",IF(OR(A88="",B88="",C88="",D88="",E88="",F88="",G88="",H88="",I88="",L88=""),"Complete required fields",IF(COUNTIF($A$2:$A$501,A88)&gt;1,"Duplicate Call ID",IF(OR(AND(H88="Yes",G88&lt;&gt;"Yes"),AND(I88="Yes",H88&lt;&gt;"Yes")),"Inconsistent funnel stages",IF(AND(I88="Yes",OR(J88="",K88="",IFERROR(K88&lt;=0,TRUE))),"Enter valid sale date and value",IF(AND(I88="Yes",IFERROR(J88&lt;B88,TRUE)),"Check sale date",IF(AND(I88&lt;&gt;"Yes",OR(J88&lt;&gt;"",K88&lt;&gt;"")),"Clear sale date and value",IF(AND(L88="Completed",I88="No",M88=""),"Add non-conversion reason",IF(AND(I88="Yes",M88&lt;&gt;""),"Clear non-conversion reason","")))))))))</f>
        <v/>
      </c>
      <c r="P88">
        <f>'Lists &amp; Setup'!A88</f>
        <v/>
      </c>
      <c r="Q88">
        <f>'Lists &amp; Setup'!B88</f>
        <v/>
      </c>
      <c r="R88">
        <f>'Lists &amp; Setup'!C88</f>
        <v/>
      </c>
      <c r="S88">
        <f>'Lists &amp; Setup'!D88</f>
        <v/>
      </c>
      <c r="T88">
        <f>'Lists &amp; Setup'!E88</f>
        <v/>
      </c>
      <c r="U88">
        <f>'Lists &amp; Setup'!F88</f>
        <v/>
      </c>
    </row>
    <row r="89">
      <c r="A89" s="24" t="n"/>
      <c r="B89" s="38" t="n"/>
      <c r="C89" s="26" t="n"/>
      <c r="D89" s="24" t="n"/>
      <c r="E89" s="24" t="n"/>
      <c r="F89" s="24" t="n"/>
      <c r="G89" s="27" t="n"/>
      <c r="H89" s="27" t="n"/>
      <c r="I89" s="27" t="n"/>
      <c r="J89" s="38" t="n"/>
      <c r="K89" s="28" t="n"/>
      <c r="L89" s="27" t="n"/>
      <c r="M89" s="24" t="n"/>
      <c r="N89" s="30">
        <f>IF(COUNTA(A89:M89)=0,"",IF(OR(A89="",B89="",C89="",D89="",E89="",F89="",G89="",H89="",I89="",L89=""),"Complete required fields",IF(COUNTIF($A$2:$A$501,A89)&gt;1,"Duplicate Call ID",IF(OR(AND(H89="Yes",G89&lt;&gt;"Yes"),AND(I89="Yes",H89&lt;&gt;"Yes")),"Inconsistent funnel stages",IF(AND(I89="Yes",OR(J89="",K89="",IFERROR(K89&lt;=0,TRUE))),"Enter valid sale date and value",IF(AND(I89="Yes",IFERROR(J89&lt;B89,TRUE)),"Check sale date",IF(AND(I89&lt;&gt;"Yes",OR(J89&lt;&gt;"",K89&lt;&gt;"")),"Clear sale date and value",IF(AND(L89="Completed",I89="No",M89=""),"Add non-conversion reason",IF(AND(I89="Yes",M89&lt;&gt;""),"Clear non-conversion reason","")))))))))</f>
        <v/>
      </c>
      <c r="P89">
        <f>'Lists &amp; Setup'!A89</f>
        <v/>
      </c>
      <c r="Q89">
        <f>'Lists &amp; Setup'!B89</f>
        <v/>
      </c>
      <c r="R89">
        <f>'Lists &amp; Setup'!C89</f>
        <v/>
      </c>
      <c r="S89">
        <f>'Lists &amp; Setup'!D89</f>
        <v/>
      </c>
      <c r="T89">
        <f>'Lists &amp; Setup'!E89</f>
        <v/>
      </c>
      <c r="U89">
        <f>'Lists &amp; Setup'!F89</f>
        <v/>
      </c>
    </row>
    <row r="90">
      <c r="A90" s="24" t="n"/>
      <c r="B90" s="38" t="n"/>
      <c r="C90" s="26" t="n"/>
      <c r="D90" s="24" t="n"/>
      <c r="E90" s="24" t="n"/>
      <c r="F90" s="24" t="n"/>
      <c r="G90" s="27" t="n"/>
      <c r="H90" s="27" t="n"/>
      <c r="I90" s="27" t="n"/>
      <c r="J90" s="38" t="n"/>
      <c r="K90" s="28" t="n"/>
      <c r="L90" s="27" t="n"/>
      <c r="M90" s="24" t="n"/>
      <c r="N90" s="29">
        <f>IF(COUNTA(A90:M90)=0,"",IF(OR(A90="",B90="",C90="",D90="",E90="",F90="",G90="",H90="",I90="",L90=""),"Complete required fields",IF(COUNTIF($A$2:$A$501,A90)&gt;1,"Duplicate Call ID",IF(OR(AND(H90="Yes",G90&lt;&gt;"Yes"),AND(I90="Yes",H90&lt;&gt;"Yes")),"Inconsistent funnel stages",IF(AND(I90="Yes",OR(J90="",K90="",IFERROR(K90&lt;=0,TRUE))),"Enter valid sale date and value",IF(AND(I90="Yes",IFERROR(J90&lt;B90,TRUE)),"Check sale date",IF(AND(I90&lt;&gt;"Yes",OR(J90&lt;&gt;"",K90&lt;&gt;"")),"Clear sale date and value",IF(AND(L90="Completed",I90="No",M90=""),"Add non-conversion reason",IF(AND(I90="Yes",M90&lt;&gt;""),"Clear non-conversion reason","")))))))))</f>
        <v/>
      </c>
      <c r="P90">
        <f>'Lists &amp; Setup'!A90</f>
        <v/>
      </c>
      <c r="Q90">
        <f>'Lists &amp; Setup'!B90</f>
        <v/>
      </c>
      <c r="R90">
        <f>'Lists &amp; Setup'!C90</f>
        <v/>
      </c>
      <c r="S90">
        <f>'Lists &amp; Setup'!D90</f>
        <v/>
      </c>
      <c r="T90">
        <f>'Lists &amp; Setup'!E90</f>
        <v/>
      </c>
      <c r="U90">
        <f>'Lists &amp; Setup'!F90</f>
        <v/>
      </c>
    </row>
    <row r="91">
      <c r="A91" s="24" t="n"/>
      <c r="B91" s="38" t="n"/>
      <c r="C91" s="26" t="n"/>
      <c r="D91" s="24" t="n"/>
      <c r="E91" s="24" t="n"/>
      <c r="F91" s="24" t="n"/>
      <c r="G91" s="27" t="n"/>
      <c r="H91" s="27" t="n"/>
      <c r="I91" s="27" t="n"/>
      <c r="J91" s="38" t="n"/>
      <c r="K91" s="28" t="n"/>
      <c r="L91" s="27" t="n"/>
      <c r="M91" s="24" t="n"/>
      <c r="N91" s="30">
        <f>IF(COUNTA(A91:M91)=0,"",IF(OR(A91="",B91="",C91="",D91="",E91="",F91="",G91="",H91="",I91="",L91=""),"Complete required fields",IF(COUNTIF($A$2:$A$501,A91)&gt;1,"Duplicate Call ID",IF(OR(AND(H91="Yes",G91&lt;&gt;"Yes"),AND(I91="Yes",H91&lt;&gt;"Yes")),"Inconsistent funnel stages",IF(AND(I91="Yes",OR(J91="",K91="",IFERROR(K91&lt;=0,TRUE))),"Enter valid sale date and value",IF(AND(I91="Yes",IFERROR(J91&lt;B91,TRUE)),"Check sale date",IF(AND(I91&lt;&gt;"Yes",OR(J91&lt;&gt;"",K91&lt;&gt;"")),"Clear sale date and value",IF(AND(L91="Completed",I91="No",M91=""),"Add non-conversion reason",IF(AND(I91="Yes",M91&lt;&gt;""),"Clear non-conversion reason","")))))))))</f>
        <v/>
      </c>
      <c r="P91">
        <f>'Lists &amp; Setup'!A91</f>
        <v/>
      </c>
      <c r="Q91">
        <f>'Lists &amp; Setup'!B91</f>
        <v/>
      </c>
      <c r="R91">
        <f>'Lists &amp; Setup'!C91</f>
        <v/>
      </c>
      <c r="S91">
        <f>'Lists &amp; Setup'!D91</f>
        <v/>
      </c>
      <c r="T91">
        <f>'Lists &amp; Setup'!E91</f>
        <v/>
      </c>
      <c r="U91">
        <f>'Lists &amp; Setup'!F91</f>
        <v/>
      </c>
    </row>
    <row r="92">
      <c r="A92" s="24" t="n"/>
      <c r="B92" s="38" t="n"/>
      <c r="C92" s="26" t="n"/>
      <c r="D92" s="24" t="n"/>
      <c r="E92" s="24" t="n"/>
      <c r="F92" s="24" t="n"/>
      <c r="G92" s="27" t="n"/>
      <c r="H92" s="27" t="n"/>
      <c r="I92" s="27" t="n"/>
      <c r="J92" s="38" t="n"/>
      <c r="K92" s="28" t="n"/>
      <c r="L92" s="27" t="n"/>
      <c r="M92" s="24" t="n"/>
      <c r="N92" s="29">
        <f>IF(COUNTA(A92:M92)=0,"",IF(OR(A92="",B92="",C92="",D92="",E92="",F92="",G92="",H92="",I92="",L92=""),"Complete required fields",IF(COUNTIF($A$2:$A$501,A92)&gt;1,"Duplicate Call ID",IF(OR(AND(H92="Yes",G92&lt;&gt;"Yes"),AND(I92="Yes",H92&lt;&gt;"Yes")),"Inconsistent funnel stages",IF(AND(I92="Yes",OR(J92="",K92="",IFERROR(K92&lt;=0,TRUE))),"Enter valid sale date and value",IF(AND(I92="Yes",IFERROR(J92&lt;B92,TRUE)),"Check sale date",IF(AND(I92&lt;&gt;"Yes",OR(J92&lt;&gt;"",K92&lt;&gt;"")),"Clear sale date and value",IF(AND(L92="Completed",I92="No",M92=""),"Add non-conversion reason",IF(AND(I92="Yes",M92&lt;&gt;""),"Clear non-conversion reason","")))))))))</f>
        <v/>
      </c>
      <c r="P92">
        <f>'Lists &amp; Setup'!A92</f>
        <v/>
      </c>
      <c r="Q92">
        <f>'Lists &amp; Setup'!B92</f>
        <v/>
      </c>
      <c r="R92">
        <f>'Lists &amp; Setup'!C92</f>
        <v/>
      </c>
      <c r="S92">
        <f>'Lists &amp; Setup'!D92</f>
        <v/>
      </c>
      <c r="T92">
        <f>'Lists &amp; Setup'!E92</f>
        <v/>
      </c>
      <c r="U92">
        <f>'Lists &amp; Setup'!F92</f>
        <v/>
      </c>
    </row>
    <row r="93">
      <c r="A93" s="24" t="n"/>
      <c r="B93" s="38" t="n"/>
      <c r="C93" s="26" t="n"/>
      <c r="D93" s="24" t="n"/>
      <c r="E93" s="24" t="n"/>
      <c r="F93" s="24" t="n"/>
      <c r="G93" s="27" t="n"/>
      <c r="H93" s="27" t="n"/>
      <c r="I93" s="27" t="n"/>
      <c r="J93" s="38" t="n"/>
      <c r="K93" s="28" t="n"/>
      <c r="L93" s="27" t="n"/>
      <c r="M93" s="24" t="n"/>
      <c r="N93" s="30">
        <f>IF(COUNTA(A93:M93)=0,"",IF(OR(A93="",B93="",C93="",D93="",E93="",F93="",G93="",H93="",I93="",L93=""),"Complete required fields",IF(COUNTIF($A$2:$A$501,A93)&gt;1,"Duplicate Call ID",IF(OR(AND(H93="Yes",G93&lt;&gt;"Yes"),AND(I93="Yes",H93&lt;&gt;"Yes")),"Inconsistent funnel stages",IF(AND(I93="Yes",OR(J93="",K93="",IFERROR(K93&lt;=0,TRUE))),"Enter valid sale date and value",IF(AND(I93="Yes",IFERROR(J93&lt;B93,TRUE)),"Check sale date",IF(AND(I93&lt;&gt;"Yes",OR(J93&lt;&gt;"",K93&lt;&gt;"")),"Clear sale date and value",IF(AND(L93="Completed",I93="No",M93=""),"Add non-conversion reason",IF(AND(I93="Yes",M93&lt;&gt;""),"Clear non-conversion reason","")))))))))</f>
        <v/>
      </c>
      <c r="P93">
        <f>'Lists &amp; Setup'!A93</f>
        <v/>
      </c>
      <c r="Q93">
        <f>'Lists &amp; Setup'!B93</f>
        <v/>
      </c>
      <c r="R93">
        <f>'Lists &amp; Setup'!C93</f>
        <v/>
      </c>
      <c r="S93">
        <f>'Lists &amp; Setup'!D93</f>
        <v/>
      </c>
      <c r="T93">
        <f>'Lists &amp; Setup'!E93</f>
        <v/>
      </c>
      <c r="U93">
        <f>'Lists &amp; Setup'!F93</f>
        <v/>
      </c>
    </row>
    <row r="94">
      <c r="A94" s="24" t="n"/>
      <c r="B94" s="38" t="n"/>
      <c r="C94" s="26" t="n"/>
      <c r="D94" s="24" t="n"/>
      <c r="E94" s="24" t="n"/>
      <c r="F94" s="24" t="n"/>
      <c r="G94" s="27" t="n"/>
      <c r="H94" s="27" t="n"/>
      <c r="I94" s="27" t="n"/>
      <c r="J94" s="38" t="n"/>
      <c r="K94" s="28" t="n"/>
      <c r="L94" s="27" t="n"/>
      <c r="M94" s="24" t="n"/>
      <c r="N94" s="29">
        <f>IF(COUNTA(A94:M94)=0,"",IF(OR(A94="",B94="",C94="",D94="",E94="",F94="",G94="",H94="",I94="",L94=""),"Complete required fields",IF(COUNTIF($A$2:$A$501,A94)&gt;1,"Duplicate Call ID",IF(OR(AND(H94="Yes",G94&lt;&gt;"Yes"),AND(I94="Yes",H94&lt;&gt;"Yes")),"Inconsistent funnel stages",IF(AND(I94="Yes",OR(J94="",K94="",IFERROR(K94&lt;=0,TRUE))),"Enter valid sale date and value",IF(AND(I94="Yes",IFERROR(J94&lt;B94,TRUE)),"Check sale date",IF(AND(I94&lt;&gt;"Yes",OR(J94&lt;&gt;"",K94&lt;&gt;"")),"Clear sale date and value",IF(AND(L94="Completed",I94="No",M94=""),"Add non-conversion reason",IF(AND(I94="Yes",M94&lt;&gt;""),"Clear non-conversion reason","")))))))))</f>
        <v/>
      </c>
      <c r="P94">
        <f>'Lists &amp; Setup'!A94</f>
        <v/>
      </c>
      <c r="Q94">
        <f>'Lists &amp; Setup'!B94</f>
        <v/>
      </c>
      <c r="R94">
        <f>'Lists &amp; Setup'!C94</f>
        <v/>
      </c>
      <c r="S94">
        <f>'Lists &amp; Setup'!D94</f>
        <v/>
      </c>
      <c r="T94">
        <f>'Lists &amp; Setup'!E94</f>
        <v/>
      </c>
      <c r="U94">
        <f>'Lists &amp; Setup'!F94</f>
        <v/>
      </c>
    </row>
    <row r="95">
      <c r="A95" s="24" t="n"/>
      <c r="B95" s="38" t="n"/>
      <c r="C95" s="26" t="n"/>
      <c r="D95" s="24" t="n"/>
      <c r="E95" s="24" t="n"/>
      <c r="F95" s="24" t="n"/>
      <c r="G95" s="27" t="n"/>
      <c r="H95" s="27" t="n"/>
      <c r="I95" s="27" t="n"/>
      <c r="J95" s="38" t="n"/>
      <c r="K95" s="28" t="n"/>
      <c r="L95" s="27" t="n"/>
      <c r="M95" s="24" t="n"/>
      <c r="N95" s="30">
        <f>IF(COUNTA(A95:M95)=0,"",IF(OR(A95="",B95="",C95="",D95="",E95="",F95="",G95="",H95="",I95="",L95=""),"Complete required fields",IF(COUNTIF($A$2:$A$501,A95)&gt;1,"Duplicate Call ID",IF(OR(AND(H95="Yes",G95&lt;&gt;"Yes"),AND(I95="Yes",H95&lt;&gt;"Yes")),"Inconsistent funnel stages",IF(AND(I95="Yes",OR(J95="",K95="",IFERROR(K95&lt;=0,TRUE))),"Enter valid sale date and value",IF(AND(I95="Yes",IFERROR(J95&lt;B95,TRUE)),"Check sale date",IF(AND(I95&lt;&gt;"Yes",OR(J95&lt;&gt;"",K95&lt;&gt;"")),"Clear sale date and value",IF(AND(L95="Completed",I95="No",M95=""),"Add non-conversion reason",IF(AND(I95="Yes",M95&lt;&gt;""),"Clear non-conversion reason","")))))))))</f>
        <v/>
      </c>
      <c r="P95">
        <f>'Lists &amp; Setup'!A95</f>
        <v/>
      </c>
      <c r="Q95">
        <f>'Lists &amp; Setup'!B95</f>
        <v/>
      </c>
      <c r="R95">
        <f>'Lists &amp; Setup'!C95</f>
        <v/>
      </c>
      <c r="S95">
        <f>'Lists &amp; Setup'!D95</f>
        <v/>
      </c>
      <c r="T95">
        <f>'Lists &amp; Setup'!E95</f>
        <v/>
      </c>
      <c r="U95">
        <f>'Lists &amp; Setup'!F95</f>
        <v/>
      </c>
    </row>
    <row r="96">
      <c r="A96" s="24" t="n"/>
      <c r="B96" s="38" t="n"/>
      <c r="C96" s="26" t="n"/>
      <c r="D96" s="24" t="n"/>
      <c r="E96" s="24" t="n"/>
      <c r="F96" s="24" t="n"/>
      <c r="G96" s="27" t="n"/>
      <c r="H96" s="27" t="n"/>
      <c r="I96" s="27" t="n"/>
      <c r="J96" s="38" t="n"/>
      <c r="K96" s="28" t="n"/>
      <c r="L96" s="27" t="n"/>
      <c r="M96" s="24" t="n"/>
      <c r="N96" s="29">
        <f>IF(COUNTA(A96:M96)=0,"",IF(OR(A96="",B96="",C96="",D96="",E96="",F96="",G96="",H96="",I96="",L96=""),"Complete required fields",IF(COUNTIF($A$2:$A$501,A96)&gt;1,"Duplicate Call ID",IF(OR(AND(H96="Yes",G96&lt;&gt;"Yes"),AND(I96="Yes",H96&lt;&gt;"Yes")),"Inconsistent funnel stages",IF(AND(I96="Yes",OR(J96="",K96="",IFERROR(K96&lt;=0,TRUE))),"Enter valid sale date and value",IF(AND(I96="Yes",IFERROR(J96&lt;B96,TRUE)),"Check sale date",IF(AND(I96&lt;&gt;"Yes",OR(J96&lt;&gt;"",K96&lt;&gt;"")),"Clear sale date and value",IF(AND(L96="Completed",I96="No",M96=""),"Add non-conversion reason",IF(AND(I96="Yes",M96&lt;&gt;""),"Clear non-conversion reason","")))))))))</f>
        <v/>
      </c>
      <c r="P96">
        <f>'Lists &amp; Setup'!A96</f>
        <v/>
      </c>
      <c r="Q96">
        <f>'Lists &amp; Setup'!B96</f>
        <v/>
      </c>
      <c r="R96">
        <f>'Lists &amp; Setup'!C96</f>
        <v/>
      </c>
      <c r="S96">
        <f>'Lists &amp; Setup'!D96</f>
        <v/>
      </c>
      <c r="T96">
        <f>'Lists &amp; Setup'!E96</f>
        <v/>
      </c>
      <c r="U96">
        <f>'Lists &amp; Setup'!F96</f>
        <v/>
      </c>
    </row>
    <row r="97">
      <c r="A97" s="24" t="n"/>
      <c r="B97" s="38" t="n"/>
      <c r="C97" s="26" t="n"/>
      <c r="D97" s="24" t="n"/>
      <c r="E97" s="24" t="n"/>
      <c r="F97" s="24" t="n"/>
      <c r="G97" s="27" t="n"/>
      <c r="H97" s="27" t="n"/>
      <c r="I97" s="27" t="n"/>
      <c r="J97" s="38" t="n"/>
      <c r="K97" s="28" t="n"/>
      <c r="L97" s="27" t="n"/>
      <c r="M97" s="24" t="n"/>
      <c r="N97" s="30">
        <f>IF(COUNTA(A97:M97)=0,"",IF(OR(A97="",B97="",C97="",D97="",E97="",F97="",G97="",H97="",I97="",L97=""),"Complete required fields",IF(COUNTIF($A$2:$A$501,A97)&gt;1,"Duplicate Call ID",IF(OR(AND(H97="Yes",G97&lt;&gt;"Yes"),AND(I97="Yes",H97&lt;&gt;"Yes")),"Inconsistent funnel stages",IF(AND(I97="Yes",OR(J97="",K97="",IFERROR(K97&lt;=0,TRUE))),"Enter valid sale date and value",IF(AND(I97="Yes",IFERROR(J97&lt;B97,TRUE)),"Check sale date",IF(AND(I97&lt;&gt;"Yes",OR(J97&lt;&gt;"",K97&lt;&gt;"")),"Clear sale date and value",IF(AND(L97="Completed",I97="No",M97=""),"Add non-conversion reason",IF(AND(I97="Yes",M97&lt;&gt;""),"Clear non-conversion reason","")))))))))</f>
        <v/>
      </c>
      <c r="P97">
        <f>'Lists &amp; Setup'!A97</f>
        <v/>
      </c>
      <c r="Q97">
        <f>'Lists &amp; Setup'!B97</f>
        <v/>
      </c>
      <c r="R97">
        <f>'Lists &amp; Setup'!C97</f>
        <v/>
      </c>
      <c r="S97">
        <f>'Lists &amp; Setup'!D97</f>
        <v/>
      </c>
      <c r="T97">
        <f>'Lists &amp; Setup'!E97</f>
        <v/>
      </c>
      <c r="U97">
        <f>'Lists &amp; Setup'!F97</f>
        <v/>
      </c>
    </row>
    <row r="98">
      <c r="A98" s="24" t="n"/>
      <c r="B98" s="38" t="n"/>
      <c r="C98" s="26" t="n"/>
      <c r="D98" s="24" t="n"/>
      <c r="E98" s="24" t="n"/>
      <c r="F98" s="24" t="n"/>
      <c r="G98" s="27" t="n"/>
      <c r="H98" s="27" t="n"/>
      <c r="I98" s="27" t="n"/>
      <c r="J98" s="38" t="n"/>
      <c r="K98" s="28" t="n"/>
      <c r="L98" s="27" t="n"/>
      <c r="M98" s="24" t="n"/>
      <c r="N98" s="29">
        <f>IF(COUNTA(A98:M98)=0,"",IF(OR(A98="",B98="",C98="",D98="",E98="",F98="",G98="",H98="",I98="",L98=""),"Complete required fields",IF(COUNTIF($A$2:$A$501,A98)&gt;1,"Duplicate Call ID",IF(OR(AND(H98="Yes",G98&lt;&gt;"Yes"),AND(I98="Yes",H98&lt;&gt;"Yes")),"Inconsistent funnel stages",IF(AND(I98="Yes",OR(J98="",K98="",IFERROR(K98&lt;=0,TRUE))),"Enter valid sale date and value",IF(AND(I98="Yes",IFERROR(J98&lt;B98,TRUE)),"Check sale date",IF(AND(I98&lt;&gt;"Yes",OR(J98&lt;&gt;"",K98&lt;&gt;"")),"Clear sale date and value",IF(AND(L98="Completed",I98="No",M98=""),"Add non-conversion reason",IF(AND(I98="Yes",M98&lt;&gt;""),"Clear non-conversion reason","")))))))))</f>
        <v/>
      </c>
      <c r="P98">
        <f>'Lists &amp; Setup'!A98</f>
        <v/>
      </c>
      <c r="Q98">
        <f>'Lists &amp; Setup'!B98</f>
        <v/>
      </c>
      <c r="R98">
        <f>'Lists &amp; Setup'!C98</f>
        <v/>
      </c>
      <c r="S98">
        <f>'Lists &amp; Setup'!D98</f>
        <v/>
      </c>
      <c r="T98">
        <f>'Lists &amp; Setup'!E98</f>
        <v/>
      </c>
      <c r="U98">
        <f>'Lists &amp; Setup'!F98</f>
        <v/>
      </c>
    </row>
    <row r="99">
      <c r="A99" s="24" t="n"/>
      <c r="B99" s="38" t="n"/>
      <c r="C99" s="26" t="n"/>
      <c r="D99" s="24" t="n"/>
      <c r="E99" s="24" t="n"/>
      <c r="F99" s="24" t="n"/>
      <c r="G99" s="27" t="n"/>
      <c r="H99" s="27" t="n"/>
      <c r="I99" s="27" t="n"/>
      <c r="J99" s="38" t="n"/>
      <c r="K99" s="28" t="n"/>
      <c r="L99" s="27" t="n"/>
      <c r="M99" s="24" t="n"/>
      <c r="N99" s="30">
        <f>IF(COUNTA(A99:M99)=0,"",IF(OR(A99="",B99="",C99="",D99="",E99="",F99="",G99="",H99="",I99="",L99=""),"Complete required fields",IF(COUNTIF($A$2:$A$501,A99)&gt;1,"Duplicate Call ID",IF(OR(AND(H99="Yes",G99&lt;&gt;"Yes"),AND(I99="Yes",H99&lt;&gt;"Yes")),"Inconsistent funnel stages",IF(AND(I99="Yes",OR(J99="",K99="",IFERROR(K99&lt;=0,TRUE))),"Enter valid sale date and value",IF(AND(I99="Yes",IFERROR(J99&lt;B99,TRUE)),"Check sale date",IF(AND(I99&lt;&gt;"Yes",OR(J99&lt;&gt;"",K99&lt;&gt;"")),"Clear sale date and value",IF(AND(L99="Completed",I99="No",M99=""),"Add non-conversion reason",IF(AND(I99="Yes",M99&lt;&gt;""),"Clear non-conversion reason","")))))))))</f>
        <v/>
      </c>
      <c r="P99">
        <f>'Lists &amp; Setup'!A99</f>
        <v/>
      </c>
      <c r="Q99">
        <f>'Lists &amp; Setup'!B99</f>
        <v/>
      </c>
      <c r="R99">
        <f>'Lists &amp; Setup'!C99</f>
        <v/>
      </c>
      <c r="S99">
        <f>'Lists &amp; Setup'!D99</f>
        <v/>
      </c>
      <c r="T99">
        <f>'Lists &amp; Setup'!E99</f>
        <v/>
      </c>
      <c r="U99">
        <f>'Lists &amp; Setup'!F99</f>
        <v/>
      </c>
    </row>
    <row r="100">
      <c r="A100" s="24" t="n"/>
      <c r="B100" s="38" t="n"/>
      <c r="C100" s="26" t="n"/>
      <c r="D100" s="24" t="n"/>
      <c r="E100" s="24" t="n"/>
      <c r="F100" s="24" t="n"/>
      <c r="G100" s="27" t="n"/>
      <c r="H100" s="27" t="n"/>
      <c r="I100" s="27" t="n"/>
      <c r="J100" s="38" t="n"/>
      <c r="K100" s="28" t="n"/>
      <c r="L100" s="27" t="n"/>
      <c r="M100" s="24" t="n"/>
      <c r="N100" s="29">
        <f>IF(COUNTA(A100:M100)=0,"",IF(OR(A100="",B100="",C100="",D100="",E100="",F100="",G100="",H100="",I100="",L100=""),"Complete required fields",IF(COUNTIF($A$2:$A$501,A100)&gt;1,"Duplicate Call ID",IF(OR(AND(H100="Yes",G100&lt;&gt;"Yes"),AND(I100="Yes",H100&lt;&gt;"Yes")),"Inconsistent funnel stages",IF(AND(I100="Yes",OR(J100="",K100="",IFERROR(K100&lt;=0,TRUE))),"Enter valid sale date and value",IF(AND(I100="Yes",IFERROR(J100&lt;B100,TRUE)),"Check sale date",IF(AND(I100&lt;&gt;"Yes",OR(J100&lt;&gt;"",K100&lt;&gt;"")),"Clear sale date and value",IF(AND(L100="Completed",I100="No",M100=""),"Add non-conversion reason",IF(AND(I100="Yes",M100&lt;&gt;""),"Clear non-conversion reason","")))))))))</f>
        <v/>
      </c>
      <c r="P100">
        <f>'Lists &amp; Setup'!A100</f>
        <v/>
      </c>
      <c r="Q100">
        <f>'Lists &amp; Setup'!B100</f>
        <v/>
      </c>
      <c r="R100">
        <f>'Lists &amp; Setup'!C100</f>
        <v/>
      </c>
      <c r="S100">
        <f>'Lists &amp; Setup'!D100</f>
        <v/>
      </c>
      <c r="T100">
        <f>'Lists &amp; Setup'!E100</f>
        <v/>
      </c>
      <c r="U100">
        <f>'Lists &amp; Setup'!F100</f>
        <v/>
      </c>
    </row>
    <row r="101">
      <c r="A101" s="24" t="n"/>
      <c r="B101" s="38" t="n"/>
      <c r="C101" s="26" t="n"/>
      <c r="D101" s="24" t="n"/>
      <c r="E101" s="24" t="n"/>
      <c r="F101" s="24" t="n"/>
      <c r="G101" s="27" t="n"/>
      <c r="H101" s="27" t="n"/>
      <c r="I101" s="27" t="n"/>
      <c r="J101" s="38" t="n"/>
      <c r="K101" s="28" t="n"/>
      <c r="L101" s="27" t="n"/>
      <c r="M101" s="24" t="n"/>
      <c r="N101" s="30">
        <f>IF(COUNTA(A101:M101)=0,"",IF(OR(A101="",B101="",C101="",D101="",E101="",F101="",G101="",H101="",I101="",L101=""),"Complete required fields",IF(COUNTIF($A$2:$A$501,A101)&gt;1,"Duplicate Call ID",IF(OR(AND(H101="Yes",G101&lt;&gt;"Yes"),AND(I101="Yes",H101&lt;&gt;"Yes")),"Inconsistent funnel stages",IF(AND(I101="Yes",OR(J101="",K101="",IFERROR(K101&lt;=0,TRUE))),"Enter valid sale date and value",IF(AND(I101="Yes",IFERROR(J101&lt;B101,TRUE)),"Check sale date",IF(AND(I101&lt;&gt;"Yes",OR(J101&lt;&gt;"",K101&lt;&gt;"")),"Clear sale date and value",IF(AND(L101="Completed",I101="No",M101=""),"Add non-conversion reason",IF(AND(I101="Yes",M101&lt;&gt;""),"Clear non-conversion reason","")))))))))</f>
        <v/>
      </c>
      <c r="P101">
        <f>'Lists &amp; Setup'!A101</f>
        <v/>
      </c>
      <c r="Q101">
        <f>'Lists &amp; Setup'!B101</f>
        <v/>
      </c>
      <c r="R101">
        <f>'Lists &amp; Setup'!C101</f>
        <v/>
      </c>
      <c r="S101">
        <f>'Lists &amp; Setup'!D101</f>
        <v/>
      </c>
      <c r="T101">
        <f>'Lists &amp; Setup'!E101</f>
        <v/>
      </c>
      <c r="U101">
        <f>'Lists &amp; Setup'!F101</f>
        <v/>
      </c>
    </row>
    <row r="102">
      <c r="A102" s="24" t="n"/>
      <c r="B102" s="38" t="n"/>
      <c r="C102" s="26" t="n"/>
      <c r="D102" s="24" t="n"/>
      <c r="E102" s="24" t="n"/>
      <c r="F102" s="24" t="n"/>
      <c r="G102" s="27" t="n"/>
      <c r="H102" s="27" t="n"/>
      <c r="I102" s="27" t="n"/>
      <c r="J102" s="38" t="n"/>
      <c r="K102" s="28" t="n"/>
      <c r="L102" s="27" t="n"/>
      <c r="M102" s="24" t="n"/>
      <c r="N102" s="29">
        <f>IF(COUNTA(A102:M102)=0,"",IF(OR(A102="",B102="",C102="",D102="",E102="",F102="",G102="",H102="",I102="",L102=""),"Complete required fields",IF(COUNTIF($A$2:$A$501,A102)&gt;1,"Duplicate Call ID",IF(OR(AND(H102="Yes",G102&lt;&gt;"Yes"),AND(I102="Yes",H102&lt;&gt;"Yes")),"Inconsistent funnel stages",IF(AND(I102="Yes",OR(J102="",K102="",IFERROR(K102&lt;=0,TRUE))),"Enter valid sale date and value",IF(AND(I102="Yes",IFERROR(J102&lt;B102,TRUE)),"Check sale date",IF(AND(I102&lt;&gt;"Yes",OR(J102&lt;&gt;"",K102&lt;&gt;"")),"Clear sale date and value",IF(AND(L102="Completed",I102="No",M102=""),"Add non-conversion reason",IF(AND(I102="Yes",M102&lt;&gt;""),"Clear non-conversion reason","")))))))))</f>
        <v/>
      </c>
      <c r="P102">
        <f>'Lists &amp; Setup'!A102</f>
        <v/>
      </c>
      <c r="Q102">
        <f>'Lists &amp; Setup'!B102</f>
        <v/>
      </c>
      <c r="R102">
        <f>'Lists &amp; Setup'!C102</f>
        <v/>
      </c>
      <c r="S102">
        <f>'Lists &amp; Setup'!D102</f>
        <v/>
      </c>
      <c r="T102">
        <f>'Lists &amp; Setup'!E102</f>
        <v/>
      </c>
      <c r="U102">
        <f>'Lists &amp; Setup'!F102</f>
        <v/>
      </c>
    </row>
    <row r="103">
      <c r="A103" s="24" t="n"/>
      <c r="B103" s="38" t="n"/>
      <c r="C103" s="26" t="n"/>
      <c r="D103" s="24" t="n"/>
      <c r="E103" s="24" t="n"/>
      <c r="F103" s="24" t="n"/>
      <c r="G103" s="27" t="n"/>
      <c r="H103" s="27" t="n"/>
      <c r="I103" s="27" t="n"/>
      <c r="J103" s="38" t="n"/>
      <c r="K103" s="28" t="n"/>
      <c r="L103" s="27" t="n"/>
      <c r="M103" s="24" t="n"/>
      <c r="N103" s="30">
        <f>IF(COUNTA(A103:M103)=0,"",IF(OR(A103="",B103="",C103="",D103="",E103="",F103="",G103="",H103="",I103="",L103=""),"Complete required fields",IF(COUNTIF($A$2:$A$501,A103)&gt;1,"Duplicate Call ID",IF(OR(AND(H103="Yes",G103&lt;&gt;"Yes"),AND(I103="Yes",H103&lt;&gt;"Yes")),"Inconsistent funnel stages",IF(AND(I103="Yes",OR(J103="",K103="",IFERROR(K103&lt;=0,TRUE))),"Enter valid sale date and value",IF(AND(I103="Yes",IFERROR(J103&lt;B103,TRUE)),"Check sale date",IF(AND(I103&lt;&gt;"Yes",OR(J103&lt;&gt;"",K103&lt;&gt;"")),"Clear sale date and value",IF(AND(L103="Completed",I103="No",M103=""),"Add non-conversion reason",IF(AND(I103="Yes",M103&lt;&gt;""),"Clear non-conversion reason","")))))))))</f>
        <v/>
      </c>
      <c r="P103">
        <f>'Lists &amp; Setup'!A103</f>
        <v/>
      </c>
      <c r="Q103">
        <f>'Lists &amp; Setup'!B103</f>
        <v/>
      </c>
      <c r="R103">
        <f>'Lists &amp; Setup'!C103</f>
        <v/>
      </c>
      <c r="S103">
        <f>'Lists &amp; Setup'!D103</f>
        <v/>
      </c>
      <c r="T103">
        <f>'Lists &amp; Setup'!E103</f>
        <v/>
      </c>
      <c r="U103">
        <f>'Lists &amp; Setup'!F103</f>
        <v/>
      </c>
    </row>
    <row r="104">
      <c r="A104" s="24" t="n"/>
      <c r="B104" s="38" t="n"/>
      <c r="C104" s="26" t="n"/>
      <c r="D104" s="24" t="n"/>
      <c r="E104" s="24" t="n"/>
      <c r="F104" s="24" t="n"/>
      <c r="G104" s="27" t="n"/>
      <c r="H104" s="27" t="n"/>
      <c r="I104" s="27" t="n"/>
      <c r="J104" s="38" t="n"/>
      <c r="K104" s="28" t="n"/>
      <c r="L104" s="27" t="n"/>
      <c r="M104" s="24" t="n"/>
      <c r="N104" s="29">
        <f>IF(COUNTA(A104:M104)=0,"",IF(OR(A104="",B104="",C104="",D104="",E104="",F104="",G104="",H104="",I104="",L104=""),"Complete required fields",IF(COUNTIF($A$2:$A$501,A104)&gt;1,"Duplicate Call ID",IF(OR(AND(H104="Yes",G104&lt;&gt;"Yes"),AND(I104="Yes",H104&lt;&gt;"Yes")),"Inconsistent funnel stages",IF(AND(I104="Yes",OR(J104="",K104="",IFERROR(K104&lt;=0,TRUE))),"Enter valid sale date and value",IF(AND(I104="Yes",IFERROR(J104&lt;B104,TRUE)),"Check sale date",IF(AND(I104&lt;&gt;"Yes",OR(J104&lt;&gt;"",K104&lt;&gt;"")),"Clear sale date and value",IF(AND(L104="Completed",I104="No",M104=""),"Add non-conversion reason",IF(AND(I104="Yes",M104&lt;&gt;""),"Clear non-conversion reason","")))))))))</f>
        <v/>
      </c>
      <c r="P104">
        <f>'Lists &amp; Setup'!A104</f>
        <v/>
      </c>
      <c r="Q104">
        <f>'Lists &amp; Setup'!B104</f>
        <v/>
      </c>
      <c r="R104">
        <f>'Lists &amp; Setup'!C104</f>
        <v/>
      </c>
      <c r="S104">
        <f>'Lists &amp; Setup'!D104</f>
        <v/>
      </c>
      <c r="T104">
        <f>'Lists &amp; Setup'!E104</f>
        <v/>
      </c>
      <c r="U104">
        <f>'Lists &amp; Setup'!F104</f>
        <v/>
      </c>
    </row>
    <row r="105">
      <c r="A105" s="24" t="n"/>
      <c r="B105" s="38" t="n"/>
      <c r="C105" s="26" t="n"/>
      <c r="D105" s="24" t="n"/>
      <c r="E105" s="24" t="n"/>
      <c r="F105" s="24" t="n"/>
      <c r="G105" s="27" t="n"/>
      <c r="H105" s="27" t="n"/>
      <c r="I105" s="27" t="n"/>
      <c r="J105" s="38" t="n"/>
      <c r="K105" s="28" t="n"/>
      <c r="L105" s="27" t="n"/>
      <c r="M105" s="24" t="n"/>
      <c r="N105" s="30">
        <f>IF(COUNTA(A105:M105)=0,"",IF(OR(A105="",B105="",C105="",D105="",E105="",F105="",G105="",H105="",I105="",L105=""),"Complete required fields",IF(COUNTIF($A$2:$A$501,A105)&gt;1,"Duplicate Call ID",IF(OR(AND(H105="Yes",G105&lt;&gt;"Yes"),AND(I105="Yes",H105&lt;&gt;"Yes")),"Inconsistent funnel stages",IF(AND(I105="Yes",OR(J105="",K105="",IFERROR(K105&lt;=0,TRUE))),"Enter valid sale date and value",IF(AND(I105="Yes",IFERROR(J105&lt;B105,TRUE)),"Check sale date",IF(AND(I105&lt;&gt;"Yes",OR(J105&lt;&gt;"",K105&lt;&gt;"")),"Clear sale date and value",IF(AND(L105="Completed",I105="No",M105=""),"Add non-conversion reason",IF(AND(I105="Yes",M105&lt;&gt;""),"Clear non-conversion reason","")))))))))</f>
        <v/>
      </c>
      <c r="P105">
        <f>'Lists &amp; Setup'!A105</f>
        <v/>
      </c>
      <c r="Q105">
        <f>'Lists &amp; Setup'!B105</f>
        <v/>
      </c>
      <c r="R105">
        <f>'Lists &amp; Setup'!C105</f>
        <v/>
      </c>
      <c r="S105">
        <f>'Lists &amp; Setup'!D105</f>
        <v/>
      </c>
      <c r="T105">
        <f>'Lists &amp; Setup'!E105</f>
        <v/>
      </c>
      <c r="U105">
        <f>'Lists &amp; Setup'!F105</f>
        <v/>
      </c>
    </row>
    <row r="106">
      <c r="A106" s="24" t="n"/>
      <c r="B106" s="38" t="n"/>
      <c r="C106" s="26" t="n"/>
      <c r="D106" s="24" t="n"/>
      <c r="E106" s="24" t="n"/>
      <c r="F106" s="24" t="n"/>
      <c r="G106" s="27" t="n"/>
      <c r="H106" s="27" t="n"/>
      <c r="I106" s="27" t="n"/>
      <c r="J106" s="38" t="n"/>
      <c r="K106" s="28" t="n"/>
      <c r="L106" s="27" t="n"/>
      <c r="M106" s="24" t="n"/>
      <c r="N106" s="29">
        <f>IF(COUNTA(A106:M106)=0,"",IF(OR(A106="",B106="",C106="",D106="",E106="",F106="",G106="",H106="",I106="",L106=""),"Complete required fields",IF(COUNTIF($A$2:$A$501,A106)&gt;1,"Duplicate Call ID",IF(OR(AND(H106="Yes",G106&lt;&gt;"Yes"),AND(I106="Yes",H106&lt;&gt;"Yes")),"Inconsistent funnel stages",IF(AND(I106="Yes",OR(J106="",K106="",IFERROR(K106&lt;=0,TRUE))),"Enter valid sale date and value",IF(AND(I106="Yes",IFERROR(J106&lt;B106,TRUE)),"Check sale date",IF(AND(I106&lt;&gt;"Yes",OR(J106&lt;&gt;"",K106&lt;&gt;"")),"Clear sale date and value",IF(AND(L106="Completed",I106="No",M106=""),"Add non-conversion reason",IF(AND(I106="Yes",M106&lt;&gt;""),"Clear non-conversion reason","")))))))))</f>
        <v/>
      </c>
      <c r="P106">
        <f>'Lists &amp; Setup'!A106</f>
        <v/>
      </c>
      <c r="Q106">
        <f>'Lists &amp; Setup'!B106</f>
        <v/>
      </c>
      <c r="R106">
        <f>'Lists &amp; Setup'!C106</f>
        <v/>
      </c>
      <c r="S106">
        <f>'Lists &amp; Setup'!D106</f>
        <v/>
      </c>
      <c r="T106">
        <f>'Lists &amp; Setup'!E106</f>
        <v/>
      </c>
      <c r="U106">
        <f>'Lists &amp; Setup'!F106</f>
        <v/>
      </c>
    </row>
    <row r="107">
      <c r="A107" s="24" t="n"/>
      <c r="B107" s="38" t="n"/>
      <c r="C107" s="26" t="n"/>
      <c r="D107" s="24" t="n"/>
      <c r="E107" s="24" t="n"/>
      <c r="F107" s="24" t="n"/>
      <c r="G107" s="27" t="n"/>
      <c r="H107" s="27" t="n"/>
      <c r="I107" s="27" t="n"/>
      <c r="J107" s="38" t="n"/>
      <c r="K107" s="28" t="n"/>
      <c r="L107" s="27" t="n"/>
      <c r="M107" s="24" t="n"/>
      <c r="N107" s="30">
        <f>IF(COUNTA(A107:M107)=0,"",IF(OR(A107="",B107="",C107="",D107="",E107="",F107="",G107="",H107="",I107="",L107=""),"Complete required fields",IF(COUNTIF($A$2:$A$501,A107)&gt;1,"Duplicate Call ID",IF(OR(AND(H107="Yes",G107&lt;&gt;"Yes"),AND(I107="Yes",H107&lt;&gt;"Yes")),"Inconsistent funnel stages",IF(AND(I107="Yes",OR(J107="",K107="",IFERROR(K107&lt;=0,TRUE))),"Enter valid sale date and value",IF(AND(I107="Yes",IFERROR(J107&lt;B107,TRUE)),"Check sale date",IF(AND(I107&lt;&gt;"Yes",OR(J107&lt;&gt;"",K107&lt;&gt;"")),"Clear sale date and value",IF(AND(L107="Completed",I107="No",M107=""),"Add non-conversion reason",IF(AND(I107="Yes",M107&lt;&gt;""),"Clear non-conversion reason","")))))))))</f>
        <v/>
      </c>
      <c r="P107">
        <f>'Lists &amp; Setup'!A107</f>
        <v/>
      </c>
      <c r="Q107">
        <f>'Lists &amp; Setup'!B107</f>
        <v/>
      </c>
      <c r="R107">
        <f>'Lists &amp; Setup'!C107</f>
        <v/>
      </c>
      <c r="S107">
        <f>'Lists &amp; Setup'!D107</f>
        <v/>
      </c>
      <c r="T107">
        <f>'Lists &amp; Setup'!E107</f>
        <v/>
      </c>
      <c r="U107">
        <f>'Lists &amp; Setup'!F107</f>
        <v/>
      </c>
    </row>
    <row r="108">
      <c r="A108" s="24" t="n"/>
      <c r="B108" s="38" t="n"/>
      <c r="C108" s="26" t="n"/>
      <c r="D108" s="24" t="n"/>
      <c r="E108" s="24" t="n"/>
      <c r="F108" s="24" t="n"/>
      <c r="G108" s="27" t="n"/>
      <c r="H108" s="27" t="n"/>
      <c r="I108" s="27" t="n"/>
      <c r="J108" s="38" t="n"/>
      <c r="K108" s="28" t="n"/>
      <c r="L108" s="27" t="n"/>
      <c r="M108" s="24" t="n"/>
      <c r="N108" s="29">
        <f>IF(COUNTA(A108:M108)=0,"",IF(OR(A108="",B108="",C108="",D108="",E108="",F108="",G108="",H108="",I108="",L108=""),"Complete required fields",IF(COUNTIF($A$2:$A$501,A108)&gt;1,"Duplicate Call ID",IF(OR(AND(H108="Yes",G108&lt;&gt;"Yes"),AND(I108="Yes",H108&lt;&gt;"Yes")),"Inconsistent funnel stages",IF(AND(I108="Yes",OR(J108="",K108="",IFERROR(K108&lt;=0,TRUE))),"Enter valid sale date and value",IF(AND(I108="Yes",IFERROR(J108&lt;B108,TRUE)),"Check sale date",IF(AND(I108&lt;&gt;"Yes",OR(J108&lt;&gt;"",K108&lt;&gt;"")),"Clear sale date and value",IF(AND(L108="Completed",I108="No",M108=""),"Add non-conversion reason",IF(AND(I108="Yes",M108&lt;&gt;""),"Clear non-conversion reason","")))))))))</f>
        <v/>
      </c>
      <c r="P108">
        <f>'Lists &amp; Setup'!A108</f>
        <v/>
      </c>
      <c r="Q108">
        <f>'Lists &amp; Setup'!B108</f>
        <v/>
      </c>
      <c r="R108">
        <f>'Lists &amp; Setup'!C108</f>
        <v/>
      </c>
      <c r="S108">
        <f>'Lists &amp; Setup'!D108</f>
        <v/>
      </c>
      <c r="T108">
        <f>'Lists &amp; Setup'!E108</f>
        <v/>
      </c>
      <c r="U108">
        <f>'Lists &amp; Setup'!F108</f>
        <v/>
      </c>
    </row>
    <row r="109">
      <c r="A109" s="24" t="n"/>
      <c r="B109" s="38" t="n"/>
      <c r="C109" s="26" t="n"/>
      <c r="D109" s="24" t="n"/>
      <c r="E109" s="24" t="n"/>
      <c r="F109" s="24" t="n"/>
      <c r="G109" s="27" t="n"/>
      <c r="H109" s="27" t="n"/>
      <c r="I109" s="27" t="n"/>
      <c r="J109" s="38" t="n"/>
      <c r="K109" s="28" t="n"/>
      <c r="L109" s="27" t="n"/>
      <c r="M109" s="24" t="n"/>
      <c r="N109" s="30">
        <f>IF(COUNTA(A109:M109)=0,"",IF(OR(A109="",B109="",C109="",D109="",E109="",F109="",G109="",H109="",I109="",L109=""),"Complete required fields",IF(COUNTIF($A$2:$A$501,A109)&gt;1,"Duplicate Call ID",IF(OR(AND(H109="Yes",G109&lt;&gt;"Yes"),AND(I109="Yes",H109&lt;&gt;"Yes")),"Inconsistent funnel stages",IF(AND(I109="Yes",OR(J109="",K109="",IFERROR(K109&lt;=0,TRUE))),"Enter valid sale date and value",IF(AND(I109="Yes",IFERROR(J109&lt;B109,TRUE)),"Check sale date",IF(AND(I109&lt;&gt;"Yes",OR(J109&lt;&gt;"",K109&lt;&gt;"")),"Clear sale date and value",IF(AND(L109="Completed",I109="No",M109=""),"Add non-conversion reason",IF(AND(I109="Yes",M109&lt;&gt;""),"Clear non-conversion reason","")))))))))</f>
        <v/>
      </c>
      <c r="P109">
        <f>'Lists &amp; Setup'!A109</f>
        <v/>
      </c>
      <c r="Q109">
        <f>'Lists &amp; Setup'!B109</f>
        <v/>
      </c>
      <c r="R109">
        <f>'Lists &amp; Setup'!C109</f>
        <v/>
      </c>
      <c r="S109">
        <f>'Lists &amp; Setup'!D109</f>
        <v/>
      </c>
      <c r="T109">
        <f>'Lists &amp; Setup'!E109</f>
        <v/>
      </c>
      <c r="U109">
        <f>'Lists &amp; Setup'!F109</f>
        <v/>
      </c>
    </row>
    <row r="110">
      <c r="A110" s="24" t="n"/>
      <c r="B110" s="38" t="n"/>
      <c r="C110" s="26" t="n"/>
      <c r="D110" s="24" t="n"/>
      <c r="E110" s="24" t="n"/>
      <c r="F110" s="24" t="n"/>
      <c r="G110" s="27" t="n"/>
      <c r="H110" s="27" t="n"/>
      <c r="I110" s="27" t="n"/>
      <c r="J110" s="38" t="n"/>
      <c r="K110" s="28" t="n"/>
      <c r="L110" s="27" t="n"/>
      <c r="M110" s="24" t="n"/>
      <c r="N110" s="29">
        <f>IF(COUNTA(A110:M110)=0,"",IF(OR(A110="",B110="",C110="",D110="",E110="",F110="",G110="",H110="",I110="",L110=""),"Complete required fields",IF(COUNTIF($A$2:$A$501,A110)&gt;1,"Duplicate Call ID",IF(OR(AND(H110="Yes",G110&lt;&gt;"Yes"),AND(I110="Yes",H110&lt;&gt;"Yes")),"Inconsistent funnel stages",IF(AND(I110="Yes",OR(J110="",K110="",IFERROR(K110&lt;=0,TRUE))),"Enter valid sale date and value",IF(AND(I110="Yes",IFERROR(J110&lt;B110,TRUE)),"Check sale date",IF(AND(I110&lt;&gt;"Yes",OR(J110&lt;&gt;"",K110&lt;&gt;"")),"Clear sale date and value",IF(AND(L110="Completed",I110="No",M110=""),"Add non-conversion reason",IF(AND(I110="Yes",M110&lt;&gt;""),"Clear non-conversion reason","")))))))))</f>
        <v/>
      </c>
      <c r="P110">
        <f>'Lists &amp; Setup'!A110</f>
        <v/>
      </c>
      <c r="Q110">
        <f>'Lists &amp; Setup'!B110</f>
        <v/>
      </c>
      <c r="R110">
        <f>'Lists &amp; Setup'!C110</f>
        <v/>
      </c>
      <c r="S110">
        <f>'Lists &amp; Setup'!D110</f>
        <v/>
      </c>
      <c r="T110">
        <f>'Lists &amp; Setup'!E110</f>
        <v/>
      </c>
      <c r="U110">
        <f>'Lists &amp; Setup'!F110</f>
        <v/>
      </c>
    </row>
    <row r="111">
      <c r="A111" s="24" t="n"/>
      <c r="B111" s="38" t="n"/>
      <c r="C111" s="26" t="n"/>
      <c r="D111" s="24" t="n"/>
      <c r="E111" s="24" t="n"/>
      <c r="F111" s="24" t="n"/>
      <c r="G111" s="27" t="n"/>
      <c r="H111" s="27" t="n"/>
      <c r="I111" s="27" t="n"/>
      <c r="J111" s="38" t="n"/>
      <c r="K111" s="28" t="n"/>
      <c r="L111" s="27" t="n"/>
      <c r="M111" s="24" t="n"/>
      <c r="N111" s="30">
        <f>IF(COUNTA(A111:M111)=0,"",IF(OR(A111="",B111="",C111="",D111="",E111="",F111="",G111="",H111="",I111="",L111=""),"Complete required fields",IF(COUNTIF($A$2:$A$501,A111)&gt;1,"Duplicate Call ID",IF(OR(AND(H111="Yes",G111&lt;&gt;"Yes"),AND(I111="Yes",H111&lt;&gt;"Yes")),"Inconsistent funnel stages",IF(AND(I111="Yes",OR(J111="",K111="",IFERROR(K111&lt;=0,TRUE))),"Enter valid sale date and value",IF(AND(I111="Yes",IFERROR(J111&lt;B111,TRUE)),"Check sale date",IF(AND(I111&lt;&gt;"Yes",OR(J111&lt;&gt;"",K111&lt;&gt;"")),"Clear sale date and value",IF(AND(L111="Completed",I111="No",M111=""),"Add non-conversion reason",IF(AND(I111="Yes",M111&lt;&gt;""),"Clear non-conversion reason","")))))))))</f>
        <v/>
      </c>
      <c r="P111">
        <f>'Lists &amp; Setup'!A111</f>
        <v/>
      </c>
      <c r="Q111">
        <f>'Lists &amp; Setup'!B111</f>
        <v/>
      </c>
      <c r="R111">
        <f>'Lists &amp; Setup'!C111</f>
        <v/>
      </c>
      <c r="S111">
        <f>'Lists &amp; Setup'!D111</f>
        <v/>
      </c>
      <c r="T111">
        <f>'Lists &amp; Setup'!E111</f>
        <v/>
      </c>
      <c r="U111">
        <f>'Lists &amp; Setup'!F111</f>
        <v/>
      </c>
    </row>
    <row r="112">
      <c r="A112" s="24" t="n"/>
      <c r="B112" s="38" t="n"/>
      <c r="C112" s="26" t="n"/>
      <c r="D112" s="24" t="n"/>
      <c r="E112" s="24" t="n"/>
      <c r="F112" s="24" t="n"/>
      <c r="G112" s="27" t="n"/>
      <c r="H112" s="27" t="n"/>
      <c r="I112" s="27" t="n"/>
      <c r="J112" s="38" t="n"/>
      <c r="K112" s="28" t="n"/>
      <c r="L112" s="27" t="n"/>
      <c r="M112" s="24" t="n"/>
      <c r="N112" s="29">
        <f>IF(COUNTA(A112:M112)=0,"",IF(OR(A112="",B112="",C112="",D112="",E112="",F112="",G112="",H112="",I112="",L112=""),"Complete required fields",IF(COUNTIF($A$2:$A$501,A112)&gt;1,"Duplicate Call ID",IF(OR(AND(H112="Yes",G112&lt;&gt;"Yes"),AND(I112="Yes",H112&lt;&gt;"Yes")),"Inconsistent funnel stages",IF(AND(I112="Yes",OR(J112="",K112="",IFERROR(K112&lt;=0,TRUE))),"Enter valid sale date and value",IF(AND(I112="Yes",IFERROR(J112&lt;B112,TRUE)),"Check sale date",IF(AND(I112&lt;&gt;"Yes",OR(J112&lt;&gt;"",K112&lt;&gt;"")),"Clear sale date and value",IF(AND(L112="Completed",I112="No",M112=""),"Add non-conversion reason",IF(AND(I112="Yes",M112&lt;&gt;""),"Clear non-conversion reason","")))))))))</f>
        <v/>
      </c>
      <c r="P112">
        <f>'Lists &amp; Setup'!A112</f>
        <v/>
      </c>
      <c r="Q112">
        <f>'Lists &amp; Setup'!B112</f>
        <v/>
      </c>
      <c r="R112">
        <f>'Lists &amp; Setup'!C112</f>
        <v/>
      </c>
      <c r="S112">
        <f>'Lists &amp; Setup'!D112</f>
        <v/>
      </c>
      <c r="T112">
        <f>'Lists &amp; Setup'!E112</f>
        <v/>
      </c>
      <c r="U112">
        <f>'Lists &amp; Setup'!F112</f>
        <v/>
      </c>
    </row>
    <row r="113">
      <c r="A113" s="24" t="n"/>
      <c r="B113" s="38" t="n"/>
      <c r="C113" s="26" t="n"/>
      <c r="D113" s="24" t="n"/>
      <c r="E113" s="24" t="n"/>
      <c r="F113" s="24" t="n"/>
      <c r="G113" s="27" t="n"/>
      <c r="H113" s="27" t="n"/>
      <c r="I113" s="27" t="n"/>
      <c r="J113" s="38" t="n"/>
      <c r="K113" s="28" t="n"/>
      <c r="L113" s="27" t="n"/>
      <c r="M113" s="24" t="n"/>
      <c r="N113" s="30">
        <f>IF(COUNTA(A113:M113)=0,"",IF(OR(A113="",B113="",C113="",D113="",E113="",F113="",G113="",H113="",I113="",L113=""),"Complete required fields",IF(COUNTIF($A$2:$A$501,A113)&gt;1,"Duplicate Call ID",IF(OR(AND(H113="Yes",G113&lt;&gt;"Yes"),AND(I113="Yes",H113&lt;&gt;"Yes")),"Inconsistent funnel stages",IF(AND(I113="Yes",OR(J113="",K113="",IFERROR(K113&lt;=0,TRUE))),"Enter valid sale date and value",IF(AND(I113="Yes",IFERROR(J113&lt;B113,TRUE)),"Check sale date",IF(AND(I113&lt;&gt;"Yes",OR(J113&lt;&gt;"",K113&lt;&gt;"")),"Clear sale date and value",IF(AND(L113="Completed",I113="No",M113=""),"Add non-conversion reason",IF(AND(I113="Yes",M113&lt;&gt;""),"Clear non-conversion reason","")))))))))</f>
        <v/>
      </c>
      <c r="P113">
        <f>'Lists &amp; Setup'!A113</f>
        <v/>
      </c>
      <c r="Q113">
        <f>'Lists &amp; Setup'!B113</f>
        <v/>
      </c>
      <c r="R113">
        <f>'Lists &amp; Setup'!C113</f>
        <v/>
      </c>
      <c r="S113">
        <f>'Lists &amp; Setup'!D113</f>
        <v/>
      </c>
      <c r="T113">
        <f>'Lists &amp; Setup'!E113</f>
        <v/>
      </c>
      <c r="U113">
        <f>'Lists &amp; Setup'!F113</f>
        <v/>
      </c>
    </row>
    <row r="114">
      <c r="A114" s="24" t="n"/>
      <c r="B114" s="38" t="n"/>
      <c r="C114" s="26" t="n"/>
      <c r="D114" s="24" t="n"/>
      <c r="E114" s="24" t="n"/>
      <c r="F114" s="24" t="n"/>
      <c r="G114" s="27" t="n"/>
      <c r="H114" s="27" t="n"/>
      <c r="I114" s="27" t="n"/>
      <c r="J114" s="38" t="n"/>
      <c r="K114" s="28" t="n"/>
      <c r="L114" s="27" t="n"/>
      <c r="M114" s="24" t="n"/>
      <c r="N114" s="29">
        <f>IF(COUNTA(A114:M114)=0,"",IF(OR(A114="",B114="",C114="",D114="",E114="",F114="",G114="",H114="",I114="",L114=""),"Complete required fields",IF(COUNTIF($A$2:$A$501,A114)&gt;1,"Duplicate Call ID",IF(OR(AND(H114="Yes",G114&lt;&gt;"Yes"),AND(I114="Yes",H114&lt;&gt;"Yes")),"Inconsistent funnel stages",IF(AND(I114="Yes",OR(J114="",K114="",IFERROR(K114&lt;=0,TRUE))),"Enter valid sale date and value",IF(AND(I114="Yes",IFERROR(J114&lt;B114,TRUE)),"Check sale date",IF(AND(I114&lt;&gt;"Yes",OR(J114&lt;&gt;"",K114&lt;&gt;"")),"Clear sale date and value",IF(AND(L114="Completed",I114="No",M114=""),"Add non-conversion reason",IF(AND(I114="Yes",M114&lt;&gt;""),"Clear non-conversion reason","")))))))))</f>
        <v/>
      </c>
      <c r="P114">
        <f>'Lists &amp; Setup'!A114</f>
        <v/>
      </c>
      <c r="Q114">
        <f>'Lists &amp; Setup'!B114</f>
        <v/>
      </c>
      <c r="R114">
        <f>'Lists &amp; Setup'!C114</f>
        <v/>
      </c>
      <c r="S114">
        <f>'Lists &amp; Setup'!D114</f>
        <v/>
      </c>
      <c r="T114">
        <f>'Lists &amp; Setup'!E114</f>
        <v/>
      </c>
      <c r="U114">
        <f>'Lists &amp; Setup'!F114</f>
        <v/>
      </c>
    </row>
    <row r="115">
      <c r="A115" s="24" t="n"/>
      <c r="B115" s="38" t="n"/>
      <c r="C115" s="26" t="n"/>
      <c r="D115" s="24" t="n"/>
      <c r="E115" s="24" t="n"/>
      <c r="F115" s="24" t="n"/>
      <c r="G115" s="27" t="n"/>
      <c r="H115" s="27" t="n"/>
      <c r="I115" s="27" t="n"/>
      <c r="J115" s="38" t="n"/>
      <c r="K115" s="28" t="n"/>
      <c r="L115" s="27" t="n"/>
      <c r="M115" s="24" t="n"/>
      <c r="N115" s="30">
        <f>IF(COUNTA(A115:M115)=0,"",IF(OR(A115="",B115="",C115="",D115="",E115="",F115="",G115="",H115="",I115="",L115=""),"Complete required fields",IF(COUNTIF($A$2:$A$501,A115)&gt;1,"Duplicate Call ID",IF(OR(AND(H115="Yes",G115&lt;&gt;"Yes"),AND(I115="Yes",H115&lt;&gt;"Yes")),"Inconsistent funnel stages",IF(AND(I115="Yes",OR(J115="",K115="",IFERROR(K115&lt;=0,TRUE))),"Enter valid sale date and value",IF(AND(I115="Yes",IFERROR(J115&lt;B115,TRUE)),"Check sale date",IF(AND(I115&lt;&gt;"Yes",OR(J115&lt;&gt;"",K115&lt;&gt;"")),"Clear sale date and value",IF(AND(L115="Completed",I115="No",M115=""),"Add non-conversion reason",IF(AND(I115="Yes",M115&lt;&gt;""),"Clear non-conversion reason","")))))))))</f>
        <v/>
      </c>
      <c r="P115">
        <f>'Lists &amp; Setup'!A115</f>
        <v/>
      </c>
      <c r="Q115">
        <f>'Lists &amp; Setup'!B115</f>
        <v/>
      </c>
      <c r="R115">
        <f>'Lists &amp; Setup'!C115</f>
        <v/>
      </c>
      <c r="S115">
        <f>'Lists &amp; Setup'!D115</f>
        <v/>
      </c>
      <c r="T115">
        <f>'Lists &amp; Setup'!E115</f>
        <v/>
      </c>
      <c r="U115">
        <f>'Lists &amp; Setup'!F115</f>
        <v/>
      </c>
    </row>
    <row r="116">
      <c r="A116" s="24" t="n"/>
      <c r="B116" s="38" t="n"/>
      <c r="C116" s="26" t="n"/>
      <c r="D116" s="24" t="n"/>
      <c r="E116" s="24" t="n"/>
      <c r="F116" s="24" t="n"/>
      <c r="G116" s="27" t="n"/>
      <c r="H116" s="27" t="n"/>
      <c r="I116" s="27" t="n"/>
      <c r="J116" s="38" t="n"/>
      <c r="K116" s="28" t="n"/>
      <c r="L116" s="27" t="n"/>
      <c r="M116" s="24" t="n"/>
      <c r="N116" s="29">
        <f>IF(COUNTA(A116:M116)=0,"",IF(OR(A116="",B116="",C116="",D116="",E116="",F116="",G116="",H116="",I116="",L116=""),"Complete required fields",IF(COUNTIF($A$2:$A$501,A116)&gt;1,"Duplicate Call ID",IF(OR(AND(H116="Yes",G116&lt;&gt;"Yes"),AND(I116="Yes",H116&lt;&gt;"Yes")),"Inconsistent funnel stages",IF(AND(I116="Yes",OR(J116="",K116="",IFERROR(K116&lt;=0,TRUE))),"Enter valid sale date and value",IF(AND(I116="Yes",IFERROR(J116&lt;B116,TRUE)),"Check sale date",IF(AND(I116&lt;&gt;"Yes",OR(J116&lt;&gt;"",K116&lt;&gt;"")),"Clear sale date and value",IF(AND(L116="Completed",I116="No",M116=""),"Add non-conversion reason",IF(AND(I116="Yes",M116&lt;&gt;""),"Clear non-conversion reason","")))))))))</f>
        <v/>
      </c>
      <c r="P116">
        <f>'Lists &amp; Setup'!A116</f>
        <v/>
      </c>
      <c r="Q116">
        <f>'Lists &amp; Setup'!B116</f>
        <v/>
      </c>
      <c r="R116">
        <f>'Lists &amp; Setup'!C116</f>
        <v/>
      </c>
      <c r="S116">
        <f>'Lists &amp; Setup'!D116</f>
        <v/>
      </c>
      <c r="T116">
        <f>'Lists &amp; Setup'!E116</f>
        <v/>
      </c>
      <c r="U116">
        <f>'Lists &amp; Setup'!F116</f>
        <v/>
      </c>
    </row>
    <row r="117">
      <c r="A117" s="24" t="n"/>
      <c r="B117" s="38" t="n"/>
      <c r="C117" s="26" t="n"/>
      <c r="D117" s="24" t="n"/>
      <c r="E117" s="24" t="n"/>
      <c r="F117" s="24" t="n"/>
      <c r="G117" s="27" t="n"/>
      <c r="H117" s="27" t="n"/>
      <c r="I117" s="27" t="n"/>
      <c r="J117" s="38" t="n"/>
      <c r="K117" s="28" t="n"/>
      <c r="L117" s="27" t="n"/>
      <c r="M117" s="24" t="n"/>
      <c r="N117" s="30">
        <f>IF(COUNTA(A117:M117)=0,"",IF(OR(A117="",B117="",C117="",D117="",E117="",F117="",G117="",H117="",I117="",L117=""),"Complete required fields",IF(COUNTIF($A$2:$A$501,A117)&gt;1,"Duplicate Call ID",IF(OR(AND(H117="Yes",G117&lt;&gt;"Yes"),AND(I117="Yes",H117&lt;&gt;"Yes")),"Inconsistent funnel stages",IF(AND(I117="Yes",OR(J117="",K117="",IFERROR(K117&lt;=0,TRUE))),"Enter valid sale date and value",IF(AND(I117="Yes",IFERROR(J117&lt;B117,TRUE)),"Check sale date",IF(AND(I117&lt;&gt;"Yes",OR(J117&lt;&gt;"",K117&lt;&gt;"")),"Clear sale date and value",IF(AND(L117="Completed",I117="No",M117=""),"Add non-conversion reason",IF(AND(I117="Yes",M117&lt;&gt;""),"Clear non-conversion reason","")))))))))</f>
        <v/>
      </c>
      <c r="P117">
        <f>'Lists &amp; Setup'!A117</f>
        <v/>
      </c>
      <c r="Q117">
        <f>'Lists &amp; Setup'!B117</f>
        <v/>
      </c>
      <c r="R117">
        <f>'Lists &amp; Setup'!C117</f>
        <v/>
      </c>
      <c r="S117">
        <f>'Lists &amp; Setup'!D117</f>
        <v/>
      </c>
      <c r="T117">
        <f>'Lists &amp; Setup'!E117</f>
        <v/>
      </c>
      <c r="U117">
        <f>'Lists &amp; Setup'!F117</f>
        <v/>
      </c>
    </row>
    <row r="118">
      <c r="A118" s="24" t="n"/>
      <c r="B118" s="38" t="n"/>
      <c r="C118" s="26" t="n"/>
      <c r="D118" s="24" t="n"/>
      <c r="E118" s="24" t="n"/>
      <c r="F118" s="24" t="n"/>
      <c r="G118" s="27" t="n"/>
      <c r="H118" s="27" t="n"/>
      <c r="I118" s="27" t="n"/>
      <c r="J118" s="38" t="n"/>
      <c r="K118" s="28" t="n"/>
      <c r="L118" s="27" t="n"/>
      <c r="M118" s="24" t="n"/>
      <c r="N118" s="29">
        <f>IF(COUNTA(A118:M118)=0,"",IF(OR(A118="",B118="",C118="",D118="",E118="",F118="",G118="",H118="",I118="",L118=""),"Complete required fields",IF(COUNTIF($A$2:$A$501,A118)&gt;1,"Duplicate Call ID",IF(OR(AND(H118="Yes",G118&lt;&gt;"Yes"),AND(I118="Yes",H118&lt;&gt;"Yes")),"Inconsistent funnel stages",IF(AND(I118="Yes",OR(J118="",K118="",IFERROR(K118&lt;=0,TRUE))),"Enter valid sale date and value",IF(AND(I118="Yes",IFERROR(J118&lt;B118,TRUE)),"Check sale date",IF(AND(I118&lt;&gt;"Yes",OR(J118&lt;&gt;"",K118&lt;&gt;"")),"Clear sale date and value",IF(AND(L118="Completed",I118="No",M118=""),"Add non-conversion reason",IF(AND(I118="Yes",M118&lt;&gt;""),"Clear non-conversion reason","")))))))))</f>
        <v/>
      </c>
      <c r="P118">
        <f>'Lists &amp; Setup'!A118</f>
        <v/>
      </c>
      <c r="Q118">
        <f>'Lists &amp; Setup'!B118</f>
        <v/>
      </c>
      <c r="R118">
        <f>'Lists &amp; Setup'!C118</f>
        <v/>
      </c>
      <c r="S118">
        <f>'Lists &amp; Setup'!D118</f>
        <v/>
      </c>
      <c r="T118">
        <f>'Lists &amp; Setup'!E118</f>
        <v/>
      </c>
      <c r="U118">
        <f>'Lists &amp; Setup'!F118</f>
        <v/>
      </c>
    </row>
    <row r="119">
      <c r="A119" s="24" t="n"/>
      <c r="B119" s="38" t="n"/>
      <c r="C119" s="26" t="n"/>
      <c r="D119" s="24" t="n"/>
      <c r="E119" s="24" t="n"/>
      <c r="F119" s="24" t="n"/>
      <c r="G119" s="27" t="n"/>
      <c r="H119" s="27" t="n"/>
      <c r="I119" s="27" t="n"/>
      <c r="J119" s="38" t="n"/>
      <c r="K119" s="28" t="n"/>
      <c r="L119" s="27" t="n"/>
      <c r="M119" s="24" t="n"/>
      <c r="N119" s="30">
        <f>IF(COUNTA(A119:M119)=0,"",IF(OR(A119="",B119="",C119="",D119="",E119="",F119="",G119="",H119="",I119="",L119=""),"Complete required fields",IF(COUNTIF($A$2:$A$501,A119)&gt;1,"Duplicate Call ID",IF(OR(AND(H119="Yes",G119&lt;&gt;"Yes"),AND(I119="Yes",H119&lt;&gt;"Yes")),"Inconsistent funnel stages",IF(AND(I119="Yes",OR(J119="",K119="",IFERROR(K119&lt;=0,TRUE))),"Enter valid sale date and value",IF(AND(I119="Yes",IFERROR(J119&lt;B119,TRUE)),"Check sale date",IF(AND(I119&lt;&gt;"Yes",OR(J119&lt;&gt;"",K119&lt;&gt;"")),"Clear sale date and value",IF(AND(L119="Completed",I119="No",M119=""),"Add non-conversion reason",IF(AND(I119="Yes",M119&lt;&gt;""),"Clear non-conversion reason","")))))))))</f>
        <v/>
      </c>
      <c r="P119">
        <f>'Lists &amp; Setup'!A119</f>
        <v/>
      </c>
      <c r="Q119">
        <f>'Lists &amp; Setup'!B119</f>
        <v/>
      </c>
      <c r="R119">
        <f>'Lists &amp; Setup'!C119</f>
        <v/>
      </c>
      <c r="S119">
        <f>'Lists &amp; Setup'!D119</f>
        <v/>
      </c>
      <c r="T119">
        <f>'Lists &amp; Setup'!E119</f>
        <v/>
      </c>
      <c r="U119">
        <f>'Lists &amp; Setup'!F119</f>
        <v/>
      </c>
    </row>
    <row r="120">
      <c r="A120" s="24" t="n"/>
      <c r="B120" s="38" t="n"/>
      <c r="C120" s="26" t="n"/>
      <c r="D120" s="24" t="n"/>
      <c r="E120" s="24" t="n"/>
      <c r="F120" s="24" t="n"/>
      <c r="G120" s="27" t="n"/>
      <c r="H120" s="27" t="n"/>
      <c r="I120" s="27" t="n"/>
      <c r="J120" s="38" t="n"/>
      <c r="K120" s="28" t="n"/>
      <c r="L120" s="27" t="n"/>
      <c r="M120" s="24" t="n"/>
      <c r="N120" s="29">
        <f>IF(COUNTA(A120:M120)=0,"",IF(OR(A120="",B120="",C120="",D120="",E120="",F120="",G120="",H120="",I120="",L120=""),"Complete required fields",IF(COUNTIF($A$2:$A$501,A120)&gt;1,"Duplicate Call ID",IF(OR(AND(H120="Yes",G120&lt;&gt;"Yes"),AND(I120="Yes",H120&lt;&gt;"Yes")),"Inconsistent funnel stages",IF(AND(I120="Yes",OR(J120="",K120="",IFERROR(K120&lt;=0,TRUE))),"Enter valid sale date and value",IF(AND(I120="Yes",IFERROR(J120&lt;B120,TRUE)),"Check sale date",IF(AND(I120&lt;&gt;"Yes",OR(J120&lt;&gt;"",K120&lt;&gt;"")),"Clear sale date and value",IF(AND(L120="Completed",I120="No",M120=""),"Add non-conversion reason",IF(AND(I120="Yes",M120&lt;&gt;""),"Clear non-conversion reason","")))))))))</f>
        <v/>
      </c>
      <c r="P120">
        <f>'Lists &amp; Setup'!A120</f>
        <v/>
      </c>
      <c r="Q120">
        <f>'Lists &amp; Setup'!B120</f>
        <v/>
      </c>
      <c r="R120">
        <f>'Lists &amp; Setup'!C120</f>
        <v/>
      </c>
      <c r="S120">
        <f>'Lists &amp; Setup'!D120</f>
        <v/>
      </c>
      <c r="T120">
        <f>'Lists &amp; Setup'!E120</f>
        <v/>
      </c>
      <c r="U120">
        <f>'Lists &amp; Setup'!F120</f>
        <v/>
      </c>
    </row>
    <row r="121">
      <c r="A121" s="24" t="n"/>
      <c r="B121" s="38" t="n"/>
      <c r="C121" s="26" t="n"/>
      <c r="D121" s="24" t="n"/>
      <c r="E121" s="24" t="n"/>
      <c r="F121" s="24" t="n"/>
      <c r="G121" s="27" t="n"/>
      <c r="H121" s="27" t="n"/>
      <c r="I121" s="27" t="n"/>
      <c r="J121" s="38" t="n"/>
      <c r="K121" s="28" t="n"/>
      <c r="L121" s="27" t="n"/>
      <c r="M121" s="24" t="n"/>
      <c r="N121" s="30">
        <f>IF(COUNTA(A121:M121)=0,"",IF(OR(A121="",B121="",C121="",D121="",E121="",F121="",G121="",H121="",I121="",L121=""),"Complete required fields",IF(COUNTIF($A$2:$A$501,A121)&gt;1,"Duplicate Call ID",IF(OR(AND(H121="Yes",G121&lt;&gt;"Yes"),AND(I121="Yes",H121&lt;&gt;"Yes")),"Inconsistent funnel stages",IF(AND(I121="Yes",OR(J121="",K121="",IFERROR(K121&lt;=0,TRUE))),"Enter valid sale date and value",IF(AND(I121="Yes",IFERROR(J121&lt;B121,TRUE)),"Check sale date",IF(AND(I121&lt;&gt;"Yes",OR(J121&lt;&gt;"",K121&lt;&gt;"")),"Clear sale date and value",IF(AND(L121="Completed",I121="No",M121=""),"Add non-conversion reason",IF(AND(I121="Yes",M121&lt;&gt;""),"Clear non-conversion reason","")))))))))</f>
        <v/>
      </c>
      <c r="P121">
        <f>'Lists &amp; Setup'!A121</f>
        <v/>
      </c>
      <c r="Q121">
        <f>'Lists &amp; Setup'!B121</f>
        <v/>
      </c>
      <c r="R121">
        <f>'Lists &amp; Setup'!C121</f>
        <v/>
      </c>
      <c r="S121">
        <f>'Lists &amp; Setup'!D121</f>
        <v/>
      </c>
      <c r="T121">
        <f>'Lists &amp; Setup'!E121</f>
        <v/>
      </c>
      <c r="U121">
        <f>'Lists &amp; Setup'!F121</f>
        <v/>
      </c>
    </row>
    <row r="122">
      <c r="A122" s="24" t="n"/>
      <c r="B122" s="38" t="n"/>
      <c r="C122" s="26" t="n"/>
      <c r="D122" s="24" t="n"/>
      <c r="E122" s="24" t="n"/>
      <c r="F122" s="24" t="n"/>
      <c r="G122" s="27" t="n"/>
      <c r="H122" s="27" t="n"/>
      <c r="I122" s="27" t="n"/>
      <c r="J122" s="38" t="n"/>
      <c r="K122" s="28" t="n"/>
      <c r="L122" s="27" t="n"/>
      <c r="M122" s="24" t="n"/>
      <c r="N122" s="29">
        <f>IF(COUNTA(A122:M122)=0,"",IF(OR(A122="",B122="",C122="",D122="",E122="",F122="",G122="",H122="",I122="",L122=""),"Complete required fields",IF(COUNTIF($A$2:$A$501,A122)&gt;1,"Duplicate Call ID",IF(OR(AND(H122="Yes",G122&lt;&gt;"Yes"),AND(I122="Yes",H122&lt;&gt;"Yes")),"Inconsistent funnel stages",IF(AND(I122="Yes",OR(J122="",K122="",IFERROR(K122&lt;=0,TRUE))),"Enter valid sale date and value",IF(AND(I122="Yes",IFERROR(J122&lt;B122,TRUE)),"Check sale date",IF(AND(I122&lt;&gt;"Yes",OR(J122&lt;&gt;"",K122&lt;&gt;"")),"Clear sale date and value",IF(AND(L122="Completed",I122="No",M122=""),"Add non-conversion reason",IF(AND(I122="Yes",M122&lt;&gt;""),"Clear non-conversion reason","")))))))))</f>
        <v/>
      </c>
      <c r="P122">
        <f>'Lists &amp; Setup'!A122</f>
        <v/>
      </c>
      <c r="Q122">
        <f>'Lists &amp; Setup'!B122</f>
        <v/>
      </c>
      <c r="R122">
        <f>'Lists &amp; Setup'!C122</f>
        <v/>
      </c>
      <c r="S122">
        <f>'Lists &amp; Setup'!D122</f>
        <v/>
      </c>
      <c r="T122">
        <f>'Lists &amp; Setup'!E122</f>
        <v/>
      </c>
      <c r="U122">
        <f>'Lists &amp; Setup'!F122</f>
        <v/>
      </c>
    </row>
    <row r="123">
      <c r="A123" s="24" t="n"/>
      <c r="B123" s="38" t="n"/>
      <c r="C123" s="26" t="n"/>
      <c r="D123" s="24" t="n"/>
      <c r="E123" s="24" t="n"/>
      <c r="F123" s="24" t="n"/>
      <c r="G123" s="27" t="n"/>
      <c r="H123" s="27" t="n"/>
      <c r="I123" s="27" t="n"/>
      <c r="J123" s="38" t="n"/>
      <c r="K123" s="28" t="n"/>
      <c r="L123" s="27" t="n"/>
      <c r="M123" s="24" t="n"/>
      <c r="N123" s="30">
        <f>IF(COUNTA(A123:M123)=0,"",IF(OR(A123="",B123="",C123="",D123="",E123="",F123="",G123="",H123="",I123="",L123=""),"Complete required fields",IF(COUNTIF($A$2:$A$501,A123)&gt;1,"Duplicate Call ID",IF(OR(AND(H123="Yes",G123&lt;&gt;"Yes"),AND(I123="Yes",H123&lt;&gt;"Yes")),"Inconsistent funnel stages",IF(AND(I123="Yes",OR(J123="",K123="",IFERROR(K123&lt;=0,TRUE))),"Enter valid sale date and value",IF(AND(I123="Yes",IFERROR(J123&lt;B123,TRUE)),"Check sale date",IF(AND(I123&lt;&gt;"Yes",OR(J123&lt;&gt;"",K123&lt;&gt;"")),"Clear sale date and value",IF(AND(L123="Completed",I123="No",M123=""),"Add non-conversion reason",IF(AND(I123="Yes",M123&lt;&gt;""),"Clear non-conversion reason","")))))))))</f>
        <v/>
      </c>
      <c r="P123">
        <f>'Lists &amp; Setup'!A123</f>
        <v/>
      </c>
      <c r="Q123">
        <f>'Lists &amp; Setup'!B123</f>
        <v/>
      </c>
      <c r="R123">
        <f>'Lists &amp; Setup'!C123</f>
        <v/>
      </c>
      <c r="S123">
        <f>'Lists &amp; Setup'!D123</f>
        <v/>
      </c>
      <c r="T123">
        <f>'Lists &amp; Setup'!E123</f>
        <v/>
      </c>
      <c r="U123">
        <f>'Lists &amp; Setup'!F123</f>
        <v/>
      </c>
    </row>
    <row r="124">
      <c r="A124" s="24" t="n"/>
      <c r="B124" s="38" t="n"/>
      <c r="C124" s="26" t="n"/>
      <c r="D124" s="24" t="n"/>
      <c r="E124" s="24" t="n"/>
      <c r="F124" s="24" t="n"/>
      <c r="G124" s="27" t="n"/>
      <c r="H124" s="27" t="n"/>
      <c r="I124" s="27" t="n"/>
      <c r="J124" s="38" t="n"/>
      <c r="K124" s="28" t="n"/>
      <c r="L124" s="27" t="n"/>
      <c r="M124" s="24" t="n"/>
      <c r="N124" s="29">
        <f>IF(COUNTA(A124:M124)=0,"",IF(OR(A124="",B124="",C124="",D124="",E124="",F124="",G124="",H124="",I124="",L124=""),"Complete required fields",IF(COUNTIF($A$2:$A$501,A124)&gt;1,"Duplicate Call ID",IF(OR(AND(H124="Yes",G124&lt;&gt;"Yes"),AND(I124="Yes",H124&lt;&gt;"Yes")),"Inconsistent funnel stages",IF(AND(I124="Yes",OR(J124="",K124="",IFERROR(K124&lt;=0,TRUE))),"Enter valid sale date and value",IF(AND(I124="Yes",IFERROR(J124&lt;B124,TRUE)),"Check sale date",IF(AND(I124&lt;&gt;"Yes",OR(J124&lt;&gt;"",K124&lt;&gt;"")),"Clear sale date and value",IF(AND(L124="Completed",I124="No",M124=""),"Add non-conversion reason",IF(AND(I124="Yes",M124&lt;&gt;""),"Clear non-conversion reason","")))))))))</f>
        <v/>
      </c>
      <c r="P124">
        <f>'Lists &amp; Setup'!A124</f>
        <v/>
      </c>
      <c r="Q124">
        <f>'Lists &amp; Setup'!B124</f>
        <v/>
      </c>
      <c r="R124">
        <f>'Lists &amp; Setup'!C124</f>
        <v/>
      </c>
      <c r="S124">
        <f>'Lists &amp; Setup'!D124</f>
        <v/>
      </c>
      <c r="T124">
        <f>'Lists &amp; Setup'!E124</f>
        <v/>
      </c>
      <c r="U124">
        <f>'Lists &amp; Setup'!F124</f>
        <v/>
      </c>
    </row>
    <row r="125">
      <c r="A125" s="24" t="n"/>
      <c r="B125" s="38" t="n"/>
      <c r="C125" s="26" t="n"/>
      <c r="D125" s="24" t="n"/>
      <c r="E125" s="24" t="n"/>
      <c r="F125" s="24" t="n"/>
      <c r="G125" s="27" t="n"/>
      <c r="H125" s="27" t="n"/>
      <c r="I125" s="27" t="n"/>
      <c r="J125" s="38" t="n"/>
      <c r="K125" s="28" t="n"/>
      <c r="L125" s="27" t="n"/>
      <c r="M125" s="24" t="n"/>
      <c r="N125" s="30">
        <f>IF(COUNTA(A125:M125)=0,"",IF(OR(A125="",B125="",C125="",D125="",E125="",F125="",G125="",H125="",I125="",L125=""),"Complete required fields",IF(COUNTIF($A$2:$A$501,A125)&gt;1,"Duplicate Call ID",IF(OR(AND(H125="Yes",G125&lt;&gt;"Yes"),AND(I125="Yes",H125&lt;&gt;"Yes")),"Inconsistent funnel stages",IF(AND(I125="Yes",OR(J125="",K125="",IFERROR(K125&lt;=0,TRUE))),"Enter valid sale date and value",IF(AND(I125="Yes",IFERROR(J125&lt;B125,TRUE)),"Check sale date",IF(AND(I125&lt;&gt;"Yes",OR(J125&lt;&gt;"",K125&lt;&gt;"")),"Clear sale date and value",IF(AND(L125="Completed",I125="No",M125=""),"Add non-conversion reason",IF(AND(I125="Yes",M125&lt;&gt;""),"Clear non-conversion reason","")))))))))</f>
        <v/>
      </c>
      <c r="P125">
        <f>'Lists &amp; Setup'!A125</f>
        <v/>
      </c>
      <c r="Q125">
        <f>'Lists &amp; Setup'!B125</f>
        <v/>
      </c>
      <c r="R125">
        <f>'Lists &amp; Setup'!C125</f>
        <v/>
      </c>
      <c r="S125">
        <f>'Lists &amp; Setup'!D125</f>
        <v/>
      </c>
      <c r="T125">
        <f>'Lists &amp; Setup'!E125</f>
        <v/>
      </c>
      <c r="U125">
        <f>'Lists &amp; Setup'!F125</f>
        <v/>
      </c>
    </row>
    <row r="126">
      <c r="A126" s="24" t="n"/>
      <c r="B126" s="38" t="n"/>
      <c r="C126" s="26" t="n"/>
      <c r="D126" s="24" t="n"/>
      <c r="E126" s="24" t="n"/>
      <c r="F126" s="24" t="n"/>
      <c r="G126" s="27" t="n"/>
      <c r="H126" s="27" t="n"/>
      <c r="I126" s="27" t="n"/>
      <c r="J126" s="38" t="n"/>
      <c r="K126" s="28" t="n"/>
      <c r="L126" s="27" t="n"/>
      <c r="M126" s="24" t="n"/>
      <c r="N126" s="29">
        <f>IF(COUNTA(A126:M126)=0,"",IF(OR(A126="",B126="",C126="",D126="",E126="",F126="",G126="",H126="",I126="",L126=""),"Complete required fields",IF(COUNTIF($A$2:$A$501,A126)&gt;1,"Duplicate Call ID",IF(OR(AND(H126="Yes",G126&lt;&gt;"Yes"),AND(I126="Yes",H126&lt;&gt;"Yes")),"Inconsistent funnel stages",IF(AND(I126="Yes",OR(J126="",K126="",IFERROR(K126&lt;=0,TRUE))),"Enter valid sale date and value",IF(AND(I126="Yes",IFERROR(J126&lt;B126,TRUE)),"Check sale date",IF(AND(I126&lt;&gt;"Yes",OR(J126&lt;&gt;"",K126&lt;&gt;"")),"Clear sale date and value",IF(AND(L126="Completed",I126="No",M126=""),"Add non-conversion reason",IF(AND(I126="Yes",M126&lt;&gt;""),"Clear non-conversion reason","")))))))))</f>
        <v/>
      </c>
      <c r="P126">
        <f>'Lists &amp; Setup'!A126</f>
        <v/>
      </c>
      <c r="Q126">
        <f>'Lists &amp; Setup'!B126</f>
        <v/>
      </c>
      <c r="R126">
        <f>'Lists &amp; Setup'!C126</f>
        <v/>
      </c>
      <c r="S126">
        <f>'Lists &amp; Setup'!D126</f>
        <v/>
      </c>
      <c r="T126">
        <f>'Lists &amp; Setup'!E126</f>
        <v/>
      </c>
      <c r="U126">
        <f>'Lists &amp; Setup'!F126</f>
        <v/>
      </c>
    </row>
    <row r="127">
      <c r="A127" s="24" t="n"/>
      <c r="B127" s="38" t="n"/>
      <c r="C127" s="26" t="n"/>
      <c r="D127" s="24" t="n"/>
      <c r="E127" s="24" t="n"/>
      <c r="F127" s="24" t="n"/>
      <c r="G127" s="27" t="n"/>
      <c r="H127" s="27" t="n"/>
      <c r="I127" s="27" t="n"/>
      <c r="J127" s="38" t="n"/>
      <c r="K127" s="28" t="n"/>
      <c r="L127" s="27" t="n"/>
      <c r="M127" s="24" t="n"/>
      <c r="N127" s="30">
        <f>IF(COUNTA(A127:M127)=0,"",IF(OR(A127="",B127="",C127="",D127="",E127="",F127="",G127="",H127="",I127="",L127=""),"Complete required fields",IF(COUNTIF($A$2:$A$501,A127)&gt;1,"Duplicate Call ID",IF(OR(AND(H127="Yes",G127&lt;&gt;"Yes"),AND(I127="Yes",H127&lt;&gt;"Yes")),"Inconsistent funnel stages",IF(AND(I127="Yes",OR(J127="",K127="",IFERROR(K127&lt;=0,TRUE))),"Enter valid sale date and value",IF(AND(I127="Yes",IFERROR(J127&lt;B127,TRUE)),"Check sale date",IF(AND(I127&lt;&gt;"Yes",OR(J127&lt;&gt;"",K127&lt;&gt;"")),"Clear sale date and value",IF(AND(L127="Completed",I127="No",M127=""),"Add non-conversion reason",IF(AND(I127="Yes",M127&lt;&gt;""),"Clear non-conversion reason","")))))))))</f>
        <v/>
      </c>
      <c r="P127">
        <f>'Lists &amp; Setup'!A127</f>
        <v/>
      </c>
      <c r="Q127">
        <f>'Lists &amp; Setup'!B127</f>
        <v/>
      </c>
      <c r="R127">
        <f>'Lists &amp; Setup'!C127</f>
        <v/>
      </c>
      <c r="S127">
        <f>'Lists &amp; Setup'!D127</f>
        <v/>
      </c>
      <c r="T127">
        <f>'Lists &amp; Setup'!E127</f>
        <v/>
      </c>
      <c r="U127">
        <f>'Lists &amp; Setup'!F127</f>
        <v/>
      </c>
    </row>
    <row r="128">
      <c r="A128" s="24" t="n"/>
      <c r="B128" s="38" t="n"/>
      <c r="C128" s="26" t="n"/>
      <c r="D128" s="24" t="n"/>
      <c r="E128" s="24" t="n"/>
      <c r="F128" s="24" t="n"/>
      <c r="G128" s="27" t="n"/>
      <c r="H128" s="27" t="n"/>
      <c r="I128" s="27" t="n"/>
      <c r="J128" s="38" t="n"/>
      <c r="K128" s="28" t="n"/>
      <c r="L128" s="27" t="n"/>
      <c r="M128" s="24" t="n"/>
      <c r="N128" s="29">
        <f>IF(COUNTA(A128:M128)=0,"",IF(OR(A128="",B128="",C128="",D128="",E128="",F128="",G128="",H128="",I128="",L128=""),"Complete required fields",IF(COUNTIF($A$2:$A$501,A128)&gt;1,"Duplicate Call ID",IF(OR(AND(H128="Yes",G128&lt;&gt;"Yes"),AND(I128="Yes",H128&lt;&gt;"Yes")),"Inconsistent funnel stages",IF(AND(I128="Yes",OR(J128="",K128="",IFERROR(K128&lt;=0,TRUE))),"Enter valid sale date and value",IF(AND(I128="Yes",IFERROR(J128&lt;B128,TRUE)),"Check sale date",IF(AND(I128&lt;&gt;"Yes",OR(J128&lt;&gt;"",K128&lt;&gt;"")),"Clear sale date and value",IF(AND(L128="Completed",I128="No",M128=""),"Add non-conversion reason",IF(AND(I128="Yes",M128&lt;&gt;""),"Clear non-conversion reason","")))))))))</f>
        <v/>
      </c>
      <c r="P128">
        <f>'Lists &amp; Setup'!A128</f>
        <v/>
      </c>
      <c r="Q128">
        <f>'Lists &amp; Setup'!B128</f>
        <v/>
      </c>
      <c r="R128">
        <f>'Lists &amp; Setup'!C128</f>
        <v/>
      </c>
      <c r="S128">
        <f>'Lists &amp; Setup'!D128</f>
        <v/>
      </c>
      <c r="T128">
        <f>'Lists &amp; Setup'!E128</f>
        <v/>
      </c>
      <c r="U128">
        <f>'Lists &amp; Setup'!F128</f>
        <v/>
      </c>
    </row>
    <row r="129">
      <c r="A129" s="24" t="n"/>
      <c r="B129" s="38" t="n"/>
      <c r="C129" s="26" t="n"/>
      <c r="D129" s="24" t="n"/>
      <c r="E129" s="24" t="n"/>
      <c r="F129" s="24" t="n"/>
      <c r="G129" s="27" t="n"/>
      <c r="H129" s="27" t="n"/>
      <c r="I129" s="27" t="n"/>
      <c r="J129" s="38" t="n"/>
      <c r="K129" s="28" t="n"/>
      <c r="L129" s="27" t="n"/>
      <c r="M129" s="24" t="n"/>
      <c r="N129" s="30">
        <f>IF(COUNTA(A129:M129)=0,"",IF(OR(A129="",B129="",C129="",D129="",E129="",F129="",G129="",H129="",I129="",L129=""),"Complete required fields",IF(COUNTIF($A$2:$A$501,A129)&gt;1,"Duplicate Call ID",IF(OR(AND(H129="Yes",G129&lt;&gt;"Yes"),AND(I129="Yes",H129&lt;&gt;"Yes")),"Inconsistent funnel stages",IF(AND(I129="Yes",OR(J129="",K129="",IFERROR(K129&lt;=0,TRUE))),"Enter valid sale date and value",IF(AND(I129="Yes",IFERROR(J129&lt;B129,TRUE)),"Check sale date",IF(AND(I129&lt;&gt;"Yes",OR(J129&lt;&gt;"",K129&lt;&gt;"")),"Clear sale date and value",IF(AND(L129="Completed",I129="No",M129=""),"Add non-conversion reason",IF(AND(I129="Yes",M129&lt;&gt;""),"Clear non-conversion reason","")))))))))</f>
        <v/>
      </c>
      <c r="P129">
        <f>'Lists &amp; Setup'!A129</f>
        <v/>
      </c>
      <c r="Q129">
        <f>'Lists &amp; Setup'!B129</f>
        <v/>
      </c>
      <c r="R129">
        <f>'Lists &amp; Setup'!C129</f>
        <v/>
      </c>
      <c r="S129">
        <f>'Lists &amp; Setup'!D129</f>
        <v/>
      </c>
      <c r="T129">
        <f>'Lists &amp; Setup'!E129</f>
        <v/>
      </c>
      <c r="U129">
        <f>'Lists &amp; Setup'!F129</f>
        <v/>
      </c>
    </row>
    <row r="130">
      <c r="A130" s="24" t="n"/>
      <c r="B130" s="38" t="n"/>
      <c r="C130" s="26" t="n"/>
      <c r="D130" s="24" t="n"/>
      <c r="E130" s="24" t="n"/>
      <c r="F130" s="24" t="n"/>
      <c r="G130" s="27" t="n"/>
      <c r="H130" s="27" t="n"/>
      <c r="I130" s="27" t="n"/>
      <c r="J130" s="38" t="n"/>
      <c r="K130" s="28" t="n"/>
      <c r="L130" s="27" t="n"/>
      <c r="M130" s="24" t="n"/>
      <c r="N130" s="29">
        <f>IF(COUNTA(A130:M130)=0,"",IF(OR(A130="",B130="",C130="",D130="",E130="",F130="",G130="",H130="",I130="",L130=""),"Complete required fields",IF(COUNTIF($A$2:$A$501,A130)&gt;1,"Duplicate Call ID",IF(OR(AND(H130="Yes",G130&lt;&gt;"Yes"),AND(I130="Yes",H130&lt;&gt;"Yes")),"Inconsistent funnel stages",IF(AND(I130="Yes",OR(J130="",K130="",IFERROR(K130&lt;=0,TRUE))),"Enter valid sale date and value",IF(AND(I130="Yes",IFERROR(J130&lt;B130,TRUE)),"Check sale date",IF(AND(I130&lt;&gt;"Yes",OR(J130&lt;&gt;"",K130&lt;&gt;"")),"Clear sale date and value",IF(AND(L130="Completed",I130="No",M130=""),"Add non-conversion reason",IF(AND(I130="Yes",M130&lt;&gt;""),"Clear non-conversion reason","")))))))))</f>
        <v/>
      </c>
      <c r="P130">
        <f>'Lists &amp; Setup'!A130</f>
        <v/>
      </c>
      <c r="Q130">
        <f>'Lists &amp; Setup'!B130</f>
        <v/>
      </c>
      <c r="R130">
        <f>'Lists &amp; Setup'!C130</f>
        <v/>
      </c>
      <c r="S130">
        <f>'Lists &amp; Setup'!D130</f>
        <v/>
      </c>
      <c r="T130">
        <f>'Lists &amp; Setup'!E130</f>
        <v/>
      </c>
      <c r="U130">
        <f>'Lists &amp; Setup'!F130</f>
        <v/>
      </c>
    </row>
    <row r="131">
      <c r="A131" s="24" t="n"/>
      <c r="B131" s="38" t="n"/>
      <c r="C131" s="26" t="n"/>
      <c r="D131" s="24" t="n"/>
      <c r="E131" s="24" t="n"/>
      <c r="F131" s="24" t="n"/>
      <c r="G131" s="27" t="n"/>
      <c r="H131" s="27" t="n"/>
      <c r="I131" s="27" t="n"/>
      <c r="J131" s="38" t="n"/>
      <c r="K131" s="28" t="n"/>
      <c r="L131" s="27" t="n"/>
      <c r="M131" s="24" t="n"/>
      <c r="N131" s="30">
        <f>IF(COUNTA(A131:M131)=0,"",IF(OR(A131="",B131="",C131="",D131="",E131="",F131="",G131="",H131="",I131="",L131=""),"Complete required fields",IF(COUNTIF($A$2:$A$501,A131)&gt;1,"Duplicate Call ID",IF(OR(AND(H131="Yes",G131&lt;&gt;"Yes"),AND(I131="Yes",H131&lt;&gt;"Yes")),"Inconsistent funnel stages",IF(AND(I131="Yes",OR(J131="",K131="",IFERROR(K131&lt;=0,TRUE))),"Enter valid sale date and value",IF(AND(I131="Yes",IFERROR(J131&lt;B131,TRUE)),"Check sale date",IF(AND(I131&lt;&gt;"Yes",OR(J131&lt;&gt;"",K131&lt;&gt;"")),"Clear sale date and value",IF(AND(L131="Completed",I131="No",M131=""),"Add non-conversion reason",IF(AND(I131="Yes",M131&lt;&gt;""),"Clear non-conversion reason","")))))))))</f>
        <v/>
      </c>
      <c r="P131">
        <f>'Lists &amp; Setup'!A131</f>
        <v/>
      </c>
      <c r="Q131">
        <f>'Lists &amp; Setup'!B131</f>
        <v/>
      </c>
      <c r="R131">
        <f>'Lists &amp; Setup'!C131</f>
        <v/>
      </c>
      <c r="S131">
        <f>'Lists &amp; Setup'!D131</f>
        <v/>
      </c>
      <c r="T131">
        <f>'Lists &amp; Setup'!E131</f>
        <v/>
      </c>
      <c r="U131">
        <f>'Lists &amp; Setup'!F131</f>
        <v/>
      </c>
    </row>
    <row r="132">
      <c r="A132" s="24" t="n"/>
      <c r="B132" s="38" t="n"/>
      <c r="C132" s="26" t="n"/>
      <c r="D132" s="24" t="n"/>
      <c r="E132" s="24" t="n"/>
      <c r="F132" s="24" t="n"/>
      <c r="G132" s="27" t="n"/>
      <c r="H132" s="27" t="n"/>
      <c r="I132" s="27" t="n"/>
      <c r="J132" s="38" t="n"/>
      <c r="K132" s="28" t="n"/>
      <c r="L132" s="27" t="n"/>
      <c r="M132" s="24" t="n"/>
      <c r="N132" s="29">
        <f>IF(COUNTA(A132:M132)=0,"",IF(OR(A132="",B132="",C132="",D132="",E132="",F132="",G132="",H132="",I132="",L132=""),"Complete required fields",IF(COUNTIF($A$2:$A$501,A132)&gt;1,"Duplicate Call ID",IF(OR(AND(H132="Yes",G132&lt;&gt;"Yes"),AND(I132="Yes",H132&lt;&gt;"Yes")),"Inconsistent funnel stages",IF(AND(I132="Yes",OR(J132="",K132="",IFERROR(K132&lt;=0,TRUE))),"Enter valid sale date and value",IF(AND(I132="Yes",IFERROR(J132&lt;B132,TRUE)),"Check sale date",IF(AND(I132&lt;&gt;"Yes",OR(J132&lt;&gt;"",K132&lt;&gt;"")),"Clear sale date and value",IF(AND(L132="Completed",I132="No",M132=""),"Add non-conversion reason",IF(AND(I132="Yes",M132&lt;&gt;""),"Clear non-conversion reason","")))))))))</f>
        <v/>
      </c>
      <c r="P132">
        <f>'Lists &amp; Setup'!A132</f>
        <v/>
      </c>
      <c r="Q132">
        <f>'Lists &amp; Setup'!B132</f>
        <v/>
      </c>
      <c r="R132">
        <f>'Lists &amp; Setup'!C132</f>
        <v/>
      </c>
      <c r="S132">
        <f>'Lists &amp; Setup'!D132</f>
        <v/>
      </c>
      <c r="T132">
        <f>'Lists &amp; Setup'!E132</f>
        <v/>
      </c>
      <c r="U132">
        <f>'Lists &amp; Setup'!F132</f>
        <v/>
      </c>
    </row>
    <row r="133">
      <c r="A133" s="24" t="n"/>
      <c r="B133" s="38" t="n"/>
      <c r="C133" s="26" t="n"/>
      <c r="D133" s="24" t="n"/>
      <c r="E133" s="24" t="n"/>
      <c r="F133" s="24" t="n"/>
      <c r="G133" s="27" t="n"/>
      <c r="H133" s="27" t="n"/>
      <c r="I133" s="27" t="n"/>
      <c r="J133" s="38" t="n"/>
      <c r="K133" s="28" t="n"/>
      <c r="L133" s="27" t="n"/>
      <c r="M133" s="24" t="n"/>
      <c r="N133" s="30">
        <f>IF(COUNTA(A133:M133)=0,"",IF(OR(A133="",B133="",C133="",D133="",E133="",F133="",G133="",H133="",I133="",L133=""),"Complete required fields",IF(COUNTIF($A$2:$A$501,A133)&gt;1,"Duplicate Call ID",IF(OR(AND(H133="Yes",G133&lt;&gt;"Yes"),AND(I133="Yes",H133&lt;&gt;"Yes")),"Inconsistent funnel stages",IF(AND(I133="Yes",OR(J133="",K133="",IFERROR(K133&lt;=0,TRUE))),"Enter valid sale date and value",IF(AND(I133="Yes",IFERROR(J133&lt;B133,TRUE)),"Check sale date",IF(AND(I133&lt;&gt;"Yes",OR(J133&lt;&gt;"",K133&lt;&gt;"")),"Clear sale date and value",IF(AND(L133="Completed",I133="No",M133=""),"Add non-conversion reason",IF(AND(I133="Yes",M133&lt;&gt;""),"Clear non-conversion reason","")))))))))</f>
        <v/>
      </c>
      <c r="P133">
        <f>'Lists &amp; Setup'!A133</f>
        <v/>
      </c>
      <c r="Q133">
        <f>'Lists &amp; Setup'!B133</f>
        <v/>
      </c>
      <c r="R133">
        <f>'Lists &amp; Setup'!C133</f>
        <v/>
      </c>
      <c r="S133">
        <f>'Lists &amp; Setup'!D133</f>
        <v/>
      </c>
      <c r="T133">
        <f>'Lists &amp; Setup'!E133</f>
        <v/>
      </c>
      <c r="U133">
        <f>'Lists &amp; Setup'!F133</f>
        <v/>
      </c>
    </row>
    <row r="134">
      <c r="A134" s="24" t="n"/>
      <c r="B134" s="38" t="n"/>
      <c r="C134" s="26" t="n"/>
      <c r="D134" s="24" t="n"/>
      <c r="E134" s="24" t="n"/>
      <c r="F134" s="24" t="n"/>
      <c r="G134" s="27" t="n"/>
      <c r="H134" s="27" t="n"/>
      <c r="I134" s="27" t="n"/>
      <c r="J134" s="38" t="n"/>
      <c r="K134" s="28" t="n"/>
      <c r="L134" s="27" t="n"/>
      <c r="M134" s="24" t="n"/>
      <c r="N134" s="29">
        <f>IF(COUNTA(A134:M134)=0,"",IF(OR(A134="",B134="",C134="",D134="",E134="",F134="",G134="",H134="",I134="",L134=""),"Complete required fields",IF(COUNTIF($A$2:$A$501,A134)&gt;1,"Duplicate Call ID",IF(OR(AND(H134="Yes",G134&lt;&gt;"Yes"),AND(I134="Yes",H134&lt;&gt;"Yes")),"Inconsistent funnel stages",IF(AND(I134="Yes",OR(J134="",K134="",IFERROR(K134&lt;=0,TRUE))),"Enter valid sale date and value",IF(AND(I134="Yes",IFERROR(J134&lt;B134,TRUE)),"Check sale date",IF(AND(I134&lt;&gt;"Yes",OR(J134&lt;&gt;"",K134&lt;&gt;"")),"Clear sale date and value",IF(AND(L134="Completed",I134="No",M134=""),"Add non-conversion reason",IF(AND(I134="Yes",M134&lt;&gt;""),"Clear non-conversion reason","")))))))))</f>
        <v/>
      </c>
      <c r="P134">
        <f>'Lists &amp; Setup'!A134</f>
        <v/>
      </c>
      <c r="Q134">
        <f>'Lists &amp; Setup'!B134</f>
        <v/>
      </c>
      <c r="R134">
        <f>'Lists &amp; Setup'!C134</f>
        <v/>
      </c>
      <c r="S134">
        <f>'Lists &amp; Setup'!D134</f>
        <v/>
      </c>
      <c r="T134">
        <f>'Lists &amp; Setup'!E134</f>
        <v/>
      </c>
      <c r="U134">
        <f>'Lists &amp; Setup'!F134</f>
        <v/>
      </c>
    </row>
    <row r="135">
      <c r="A135" s="24" t="n"/>
      <c r="B135" s="38" t="n"/>
      <c r="C135" s="26" t="n"/>
      <c r="D135" s="24" t="n"/>
      <c r="E135" s="24" t="n"/>
      <c r="F135" s="24" t="n"/>
      <c r="G135" s="27" t="n"/>
      <c r="H135" s="27" t="n"/>
      <c r="I135" s="27" t="n"/>
      <c r="J135" s="38" t="n"/>
      <c r="K135" s="28" t="n"/>
      <c r="L135" s="27" t="n"/>
      <c r="M135" s="24" t="n"/>
      <c r="N135" s="30">
        <f>IF(COUNTA(A135:M135)=0,"",IF(OR(A135="",B135="",C135="",D135="",E135="",F135="",G135="",H135="",I135="",L135=""),"Complete required fields",IF(COUNTIF($A$2:$A$501,A135)&gt;1,"Duplicate Call ID",IF(OR(AND(H135="Yes",G135&lt;&gt;"Yes"),AND(I135="Yes",H135&lt;&gt;"Yes")),"Inconsistent funnel stages",IF(AND(I135="Yes",OR(J135="",K135="",IFERROR(K135&lt;=0,TRUE))),"Enter valid sale date and value",IF(AND(I135="Yes",IFERROR(J135&lt;B135,TRUE)),"Check sale date",IF(AND(I135&lt;&gt;"Yes",OR(J135&lt;&gt;"",K135&lt;&gt;"")),"Clear sale date and value",IF(AND(L135="Completed",I135="No",M135=""),"Add non-conversion reason",IF(AND(I135="Yes",M135&lt;&gt;""),"Clear non-conversion reason","")))))))))</f>
        <v/>
      </c>
      <c r="P135">
        <f>'Lists &amp; Setup'!A135</f>
        <v/>
      </c>
      <c r="Q135">
        <f>'Lists &amp; Setup'!B135</f>
        <v/>
      </c>
      <c r="R135">
        <f>'Lists &amp; Setup'!C135</f>
        <v/>
      </c>
      <c r="S135">
        <f>'Lists &amp; Setup'!D135</f>
        <v/>
      </c>
      <c r="T135">
        <f>'Lists &amp; Setup'!E135</f>
        <v/>
      </c>
      <c r="U135">
        <f>'Lists &amp; Setup'!F135</f>
        <v/>
      </c>
    </row>
    <row r="136">
      <c r="A136" s="24" t="n"/>
      <c r="B136" s="38" t="n"/>
      <c r="C136" s="26" t="n"/>
      <c r="D136" s="24" t="n"/>
      <c r="E136" s="24" t="n"/>
      <c r="F136" s="24" t="n"/>
      <c r="G136" s="27" t="n"/>
      <c r="H136" s="27" t="n"/>
      <c r="I136" s="27" t="n"/>
      <c r="J136" s="38" t="n"/>
      <c r="K136" s="28" t="n"/>
      <c r="L136" s="27" t="n"/>
      <c r="M136" s="24" t="n"/>
      <c r="N136" s="29">
        <f>IF(COUNTA(A136:M136)=0,"",IF(OR(A136="",B136="",C136="",D136="",E136="",F136="",G136="",H136="",I136="",L136=""),"Complete required fields",IF(COUNTIF($A$2:$A$501,A136)&gt;1,"Duplicate Call ID",IF(OR(AND(H136="Yes",G136&lt;&gt;"Yes"),AND(I136="Yes",H136&lt;&gt;"Yes")),"Inconsistent funnel stages",IF(AND(I136="Yes",OR(J136="",K136="",IFERROR(K136&lt;=0,TRUE))),"Enter valid sale date and value",IF(AND(I136="Yes",IFERROR(J136&lt;B136,TRUE)),"Check sale date",IF(AND(I136&lt;&gt;"Yes",OR(J136&lt;&gt;"",K136&lt;&gt;"")),"Clear sale date and value",IF(AND(L136="Completed",I136="No",M136=""),"Add non-conversion reason",IF(AND(I136="Yes",M136&lt;&gt;""),"Clear non-conversion reason","")))))))))</f>
        <v/>
      </c>
      <c r="P136">
        <f>'Lists &amp; Setup'!A136</f>
        <v/>
      </c>
      <c r="Q136">
        <f>'Lists &amp; Setup'!B136</f>
        <v/>
      </c>
      <c r="R136">
        <f>'Lists &amp; Setup'!C136</f>
        <v/>
      </c>
      <c r="S136">
        <f>'Lists &amp; Setup'!D136</f>
        <v/>
      </c>
      <c r="T136">
        <f>'Lists &amp; Setup'!E136</f>
        <v/>
      </c>
      <c r="U136">
        <f>'Lists &amp; Setup'!F136</f>
        <v/>
      </c>
    </row>
    <row r="137">
      <c r="A137" s="24" t="n"/>
      <c r="B137" s="38" t="n"/>
      <c r="C137" s="26" t="n"/>
      <c r="D137" s="24" t="n"/>
      <c r="E137" s="24" t="n"/>
      <c r="F137" s="24" t="n"/>
      <c r="G137" s="27" t="n"/>
      <c r="H137" s="27" t="n"/>
      <c r="I137" s="27" t="n"/>
      <c r="J137" s="38" t="n"/>
      <c r="K137" s="28" t="n"/>
      <c r="L137" s="27" t="n"/>
      <c r="M137" s="24" t="n"/>
      <c r="N137" s="30">
        <f>IF(COUNTA(A137:M137)=0,"",IF(OR(A137="",B137="",C137="",D137="",E137="",F137="",G137="",H137="",I137="",L137=""),"Complete required fields",IF(COUNTIF($A$2:$A$501,A137)&gt;1,"Duplicate Call ID",IF(OR(AND(H137="Yes",G137&lt;&gt;"Yes"),AND(I137="Yes",H137&lt;&gt;"Yes")),"Inconsistent funnel stages",IF(AND(I137="Yes",OR(J137="",K137="",IFERROR(K137&lt;=0,TRUE))),"Enter valid sale date and value",IF(AND(I137="Yes",IFERROR(J137&lt;B137,TRUE)),"Check sale date",IF(AND(I137&lt;&gt;"Yes",OR(J137&lt;&gt;"",K137&lt;&gt;"")),"Clear sale date and value",IF(AND(L137="Completed",I137="No",M137=""),"Add non-conversion reason",IF(AND(I137="Yes",M137&lt;&gt;""),"Clear non-conversion reason","")))))))))</f>
        <v/>
      </c>
      <c r="P137">
        <f>'Lists &amp; Setup'!A137</f>
        <v/>
      </c>
      <c r="Q137">
        <f>'Lists &amp; Setup'!B137</f>
        <v/>
      </c>
      <c r="R137">
        <f>'Lists &amp; Setup'!C137</f>
        <v/>
      </c>
      <c r="S137">
        <f>'Lists &amp; Setup'!D137</f>
        <v/>
      </c>
      <c r="T137">
        <f>'Lists &amp; Setup'!E137</f>
        <v/>
      </c>
      <c r="U137">
        <f>'Lists &amp; Setup'!F137</f>
        <v/>
      </c>
    </row>
    <row r="138">
      <c r="A138" s="24" t="n"/>
      <c r="B138" s="38" t="n"/>
      <c r="C138" s="26" t="n"/>
      <c r="D138" s="24" t="n"/>
      <c r="E138" s="24" t="n"/>
      <c r="F138" s="24" t="n"/>
      <c r="G138" s="27" t="n"/>
      <c r="H138" s="27" t="n"/>
      <c r="I138" s="27" t="n"/>
      <c r="J138" s="38" t="n"/>
      <c r="K138" s="28" t="n"/>
      <c r="L138" s="27" t="n"/>
      <c r="M138" s="24" t="n"/>
      <c r="N138" s="29">
        <f>IF(COUNTA(A138:M138)=0,"",IF(OR(A138="",B138="",C138="",D138="",E138="",F138="",G138="",H138="",I138="",L138=""),"Complete required fields",IF(COUNTIF($A$2:$A$501,A138)&gt;1,"Duplicate Call ID",IF(OR(AND(H138="Yes",G138&lt;&gt;"Yes"),AND(I138="Yes",H138&lt;&gt;"Yes")),"Inconsistent funnel stages",IF(AND(I138="Yes",OR(J138="",K138="",IFERROR(K138&lt;=0,TRUE))),"Enter valid sale date and value",IF(AND(I138="Yes",IFERROR(J138&lt;B138,TRUE)),"Check sale date",IF(AND(I138&lt;&gt;"Yes",OR(J138&lt;&gt;"",K138&lt;&gt;"")),"Clear sale date and value",IF(AND(L138="Completed",I138="No",M138=""),"Add non-conversion reason",IF(AND(I138="Yes",M138&lt;&gt;""),"Clear non-conversion reason","")))))))))</f>
        <v/>
      </c>
      <c r="P138">
        <f>'Lists &amp; Setup'!A138</f>
        <v/>
      </c>
      <c r="Q138">
        <f>'Lists &amp; Setup'!B138</f>
        <v/>
      </c>
      <c r="R138">
        <f>'Lists &amp; Setup'!C138</f>
        <v/>
      </c>
      <c r="S138">
        <f>'Lists &amp; Setup'!D138</f>
        <v/>
      </c>
      <c r="T138">
        <f>'Lists &amp; Setup'!E138</f>
        <v/>
      </c>
      <c r="U138">
        <f>'Lists &amp; Setup'!F138</f>
        <v/>
      </c>
    </row>
    <row r="139">
      <c r="A139" s="24" t="n"/>
      <c r="B139" s="38" t="n"/>
      <c r="C139" s="26" t="n"/>
      <c r="D139" s="24" t="n"/>
      <c r="E139" s="24" t="n"/>
      <c r="F139" s="24" t="n"/>
      <c r="G139" s="27" t="n"/>
      <c r="H139" s="27" t="n"/>
      <c r="I139" s="27" t="n"/>
      <c r="J139" s="38" t="n"/>
      <c r="K139" s="28" t="n"/>
      <c r="L139" s="27" t="n"/>
      <c r="M139" s="24" t="n"/>
      <c r="N139" s="30">
        <f>IF(COUNTA(A139:M139)=0,"",IF(OR(A139="",B139="",C139="",D139="",E139="",F139="",G139="",H139="",I139="",L139=""),"Complete required fields",IF(COUNTIF($A$2:$A$501,A139)&gt;1,"Duplicate Call ID",IF(OR(AND(H139="Yes",G139&lt;&gt;"Yes"),AND(I139="Yes",H139&lt;&gt;"Yes")),"Inconsistent funnel stages",IF(AND(I139="Yes",OR(J139="",K139="",IFERROR(K139&lt;=0,TRUE))),"Enter valid sale date and value",IF(AND(I139="Yes",IFERROR(J139&lt;B139,TRUE)),"Check sale date",IF(AND(I139&lt;&gt;"Yes",OR(J139&lt;&gt;"",K139&lt;&gt;"")),"Clear sale date and value",IF(AND(L139="Completed",I139="No",M139=""),"Add non-conversion reason",IF(AND(I139="Yes",M139&lt;&gt;""),"Clear non-conversion reason","")))))))))</f>
        <v/>
      </c>
      <c r="P139">
        <f>'Lists &amp; Setup'!A139</f>
        <v/>
      </c>
      <c r="Q139">
        <f>'Lists &amp; Setup'!B139</f>
        <v/>
      </c>
      <c r="R139">
        <f>'Lists &amp; Setup'!C139</f>
        <v/>
      </c>
      <c r="S139">
        <f>'Lists &amp; Setup'!D139</f>
        <v/>
      </c>
      <c r="T139">
        <f>'Lists &amp; Setup'!E139</f>
        <v/>
      </c>
      <c r="U139">
        <f>'Lists &amp; Setup'!F139</f>
        <v/>
      </c>
    </row>
    <row r="140">
      <c r="A140" s="24" t="n"/>
      <c r="B140" s="38" t="n"/>
      <c r="C140" s="26" t="n"/>
      <c r="D140" s="24" t="n"/>
      <c r="E140" s="24" t="n"/>
      <c r="F140" s="24" t="n"/>
      <c r="G140" s="27" t="n"/>
      <c r="H140" s="27" t="n"/>
      <c r="I140" s="27" t="n"/>
      <c r="J140" s="38" t="n"/>
      <c r="K140" s="28" t="n"/>
      <c r="L140" s="27" t="n"/>
      <c r="M140" s="24" t="n"/>
      <c r="N140" s="29">
        <f>IF(COUNTA(A140:M140)=0,"",IF(OR(A140="",B140="",C140="",D140="",E140="",F140="",G140="",H140="",I140="",L140=""),"Complete required fields",IF(COUNTIF($A$2:$A$501,A140)&gt;1,"Duplicate Call ID",IF(OR(AND(H140="Yes",G140&lt;&gt;"Yes"),AND(I140="Yes",H140&lt;&gt;"Yes")),"Inconsistent funnel stages",IF(AND(I140="Yes",OR(J140="",K140="",IFERROR(K140&lt;=0,TRUE))),"Enter valid sale date and value",IF(AND(I140="Yes",IFERROR(J140&lt;B140,TRUE)),"Check sale date",IF(AND(I140&lt;&gt;"Yes",OR(J140&lt;&gt;"",K140&lt;&gt;"")),"Clear sale date and value",IF(AND(L140="Completed",I140="No",M140=""),"Add non-conversion reason",IF(AND(I140="Yes",M140&lt;&gt;""),"Clear non-conversion reason","")))))))))</f>
        <v/>
      </c>
      <c r="P140">
        <f>'Lists &amp; Setup'!A140</f>
        <v/>
      </c>
      <c r="Q140">
        <f>'Lists &amp; Setup'!B140</f>
        <v/>
      </c>
      <c r="R140">
        <f>'Lists &amp; Setup'!C140</f>
        <v/>
      </c>
      <c r="S140">
        <f>'Lists &amp; Setup'!D140</f>
        <v/>
      </c>
      <c r="T140">
        <f>'Lists &amp; Setup'!E140</f>
        <v/>
      </c>
      <c r="U140">
        <f>'Lists &amp; Setup'!F140</f>
        <v/>
      </c>
    </row>
    <row r="141">
      <c r="A141" s="24" t="n"/>
      <c r="B141" s="38" t="n"/>
      <c r="C141" s="26" t="n"/>
      <c r="D141" s="24" t="n"/>
      <c r="E141" s="24" t="n"/>
      <c r="F141" s="24" t="n"/>
      <c r="G141" s="27" t="n"/>
      <c r="H141" s="27" t="n"/>
      <c r="I141" s="27" t="n"/>
      <c r="J141" s="38" t="n"/>
      <c r="K141" s="28" t="n"/>
      <c r="L141" s="27" t="n"/>
      <c r="M141" s="24" t="n"/>
      <c r="N141" s="30">
        <f>IF(COUNTA(A141:M141)=0,"",IF(OR(A141="",B141="",C141="",D141="",E141="",F141="",G141="",H141="",I141="",L141=""),"Complete required fields",IF(COUNTIF($A$2:$A$501,A141)&gt;1,"Duplicate Call ID",IF(OR(AND(H141="Yes",G141&lt;&gt;"Yes"),AND(I141="Yes",H141&lt;&gt;"Yes")),"Inconsistent funnel stages",IF(AND(I141="Yes",OR(J141="",K141="",IFERROR(K141&lt;=0,TRUE))),"Enter valid sale date and value",IF(AND(I141="Yes",IFERROR(J141&lt;B141,TRUE)),"Check sale date",IF(AND(I141&lt;&gt;"Yes",OR(J141&lt;&gt;"",K141&lt;&gt;"")),"Clear sale date and value",IF(AND(L141="Completed",I141="No",M141=""),"Add non-conversion reason",IF(AND(I141="Yes",M141&lt;&gt;""),"Clear non-conversion reason","")))))))))</f>
        <v/>
      </c>
      <c r="P141">
        <f>'Lists &amp; Setup'!A141</f>
        <v/>
      </c>
      <c r="Q141">
        <f>'Lists &amp; Setup'!B141</f>
        <v/>
      </c>
      <c r="R141">
        <f>'Lists &amp; Setup'!C141</f>
        <v/>
      </c>
      <c r="S141">
        <f>'Lists &amp; Setup'!D141</f>
        <v/>
      </c>
      <c r="T141">
        <f>'Lists &amp; Setup'!E141</f>
        <v/>
      </c>
      <c r="U141">
        <f>'Lists &amp; Setup'!F141</f>
        <v/>
      </c>
    </row>
    <row r="142">
      <c r="A142" s="24" t="n"/>
      <c r="B142" s="38" t="n"/>
      <c r="C142" s="26" t="n"/>
      <c r="D142" s="24" t="n"/>
      <c r="E142" s="24" t="n"/>
      <c r="F142" s="24" t="n"/>
      <c r="G142" s="27" t="n"/>
      <c r="H142" s="27" t="n"/>
      <c r="I142" s="27" t="n"/>
      <c r="J142" s="38" t="n"/>
      <c r="K142" s="28" t="n"/>
      <c r="L142" s="27" t="n"/>
      <c r="M142" s="24" t="n"/>
      <c r="N142" s="29">
        <f>IF(COUNTA(A142:M142)=0,"",IF(OR(A142="",B142="",C142="",D142="",E142="",F142="",G142="",H142="",I142="",L142=""),"Complete required fields",IF(COUNTIF($A$2:$A$501,A142)&gt;1,"Duplicate Call ID",IF(OR(AND(H142="Yes",G142&lt;&gt;"Yes"),AND(I142="Yes",H142&lt;&gt;"Yes")),"Inconsistent funnel stages",IF(AND(I142="Yes",OR(J142="",K142="",IFERROR(K142&lt;=0,TRUE))),"Enter valid sale date and value",IF(AND(I142="Yes",IFERROR(J142&lt;B142,TRUE)),"Check sale date",IF(AND(I142&lt;&gt;"Yes",OR(J142&lt;&gt;"",K142&lt;&gt;"")),"Clear sale date and value",IF(AND(L142="Completed",I142="No",M142=""),"Add non-conversion reason",IF(AND(I142="Yes",M142&lt;&gt;""),"Clear non-conversion reason","")))))))))</f>
        <v/>
      </c>
      <c r="P142">
        <f>'Lists &amp; Setup'!A142</f>
        <v/>
      </c>
      <c r="Q142">
        <f>'Lists &amp; Setup'!B142</f>
        <v/>
      </c>
      <c r="R142">
        <f>'Lists &amp; Setup'!C142</f>
        <v/>
      </c>
      <c r="S142">
        <f>'Lists &amp; Setup'!D142</f>
        <v/>
      </c>
      <c r="T142">
        <f>'Lists &amp; Setup'!E142</f>
        <v/>
      </c>
      <c r="U142">
        <f>'Lists &amp; Setup'!F142</f>
        <v/>
      </c>
    </row>
    <row r="143">
      <c r="A143" s="24" t="n"/>
      <c r="B143" s="38" t="n"/>
      <c r="C143" s="26" t="n"/>
      <c r="D143" s="24" t="n"/>
      <c r="E143" s="24" t="n"/>
      <c r="F143" s="24" t="n"/>
      <c r="G143" s="27" t="n"/>
      <c r="H143" s="27" t="n"/>
      <c r="I143" s="27" t="n"/>
      <c r="J143" s="38" t="n"/>
      <c r="K143" s="28" t="n"/>
      <c r="L143" s="27" t="n"/>
      <c r="M143" s="24" t="n"/>
      <c r="N143" s="30">
        <f>IF(COUNTA(A143:M143)=0,"",IF(OR(A143="",B143="",C143="",D143="",E143="",F143="",G143="",H143="",I143="",L143=""),"Complete required fields",IF(COUNTIF($A$2:$A$501,A143)&gt;1,"Duplicate Call ID",IF(OR(AND(H143="Yes",G143&lt;&gt;"Yes"),AND(I143="Yes",H143&lt;&gt;"Yes")),"Inconsistent funnel stages",IF(AND(I143="Yes",OR(J143="",K143="",IFERROR(K143&lt;=0,TRUE))),"Enter valid sale date and value",IF(AND(I143="Yes",IFERROR(J143&lt;B143,TRUE)),"Check sale date",IF(AND(I143&lt;&gt;"Yes",OR(J143&lt;&gt;"",K143&lt;&gt;"")),"Clear sale date and value",IF(AND(L143="Completed",I143="No",M143=""),"Add non-conversion reason",IF(AND(I143="Yes",M143&lt;&gt;""),"Clear non-conversion reason","")))))))))</f>
        <v/>
      </c>
      <c r="P143">
        <f>'Lists &amp; Setup'!A143</f>
        <v/>
      </c>
      <c r="Q143">
        <f>'Lists &amp; Setup'!B143</f>
        <v/>
      </c>
      <c r="R143">
        <f>'Lists &amp; Setup'!C143</f>
        <v/>
      </c>
      <c r="S143">
        <f>'Lists &amp; Setup'!D143</f>
        <v/>
      </c>
      <c r="T143">
        <f>'Lists &amp; Setup'!E143</f>
        <v/>
      </c>
      <c r="U143">
        <f>'Lists &amp; Setup'!F143</f>
        <v/>
      </c>
    </row>
    <row r="144">
      <c r="A144" s="24" t="n"/>
      <c r="B144" s="38" t="n"/>
      <c r="C144" s="26" t="n"/>
      <c r="D144" s="24" t="n"/>
      <c r="E144" s="24" t="n"/>
      <c r="F144" s="24" t="n"/>
      <c r="G144" s="27" t="n"/>
      <c r="H144" s="27" t="n"/>
      <c r="I144" s="27" t="n"/>
      <c r="J144" s="38" t="n"/>
      <c r="K144" s="28" t="n"/>
      <c r="L144" s="27" t="n"/>
      <c r="M144" s="24" t="n"/>
      <c r="N144" s="29">
        <f>IF(COUNTA(A144:M144)=0,"",IF(OR(A144="",B144="",C144="",D144="",E144="",F144="",G144="",H144="",I144="",L144=""),"Complete required fields",IF(COUNTIF($A$2:$A$501,A144)&gt;1,"Duplicate Call ID",IF(OR(AND(H144="Yes",G144&lt;&gt;"Yes"),AND(I144="Yes",H144&lt;&gt;"Yes")),"Inconsistent funnel stages",IF(AND(I144="Yes",OR(J144="",K144="",IFERROR(K144&lt;=0,TRUE))),"Enter valid sale date and value",IF(AND(I144="Yes",IFERROR(J144&lt;B144,TRUE)),"Check sale date",IF(AND(I144&lt;&gt;"Yes",OR(J144&lt;&gt;"",K144&lt;&gt;"")),"Clear sale date and value",IF(AND(L144="Completed",I144="No",M144=""),"Add non-conversion reason",IF(AND(I144="Yes",M144&lt;&gt;""),"Clear non-conversion reason","")))))))))</f>
        <v/>
      </c>
      <c r="P144">
        <f>'Lists &amp; Setup'!A144</f>
        <v/>
      </c>
      <c r="Q144">
        <f>'Lists &amp; Setup'!B144</f>
        <v/>
      </c>
      <c r="R144">
        <f>'Lists &amp; Setup'!C144</f>
        <v/>
      </c>
      <c r="S144">
        <f>'Lists &amp; Setup'!D144</f>
        <v/>
      </c>
      <c r="T144">
        <f>'Lists &amp; Setup'!E144</f>
        <v/>
      </c>
      <c r="U144">
        <f>'Lists &amp; Setup'!F144</f>
        <v/>
      </c>
    </row>
    <row r="145">
      <c r="A145" s="24" t="n"/>
      <c r="B145" s="38" t="n"/>
      <c r="C145" s="26" t="n"/>
      <c r="D145" s="24" t="n"/>
      <c r="E145" s="24" t="n"/>
      <c r="F145" s="24" t="n"/>
      <c r="G145" s="27" t="n"/>
      <c r="H145" s="27" t="n"/>
      <c r="I145" s="27" t="n"/>
      <c r="J145" s="38" t="n"/>
      <c r="K145" s="28" t="n"/>
      <c r="L145" s="27" t="n"/>
      <c r="M145" s="24" t="n"/>
      <c r="N145" s="30">
        <f>IF(COUNTA(A145:M145)=0,"",IF(OR(A145="",B145="",C145="",D145="",E145="",F145="",G145="",H145="",I145="",L145=""),"Complete required fields",IF(COUNTIF($A$2:$A$501,A145)&gt;1,"Duplicate Call ID",IF(OR(AND(H145="Yes",G145&lt;&gt;"Yes"),AND(I145="Yes",H145&lt;&gt;"Yes")),"Inconsistent funnel stages",IF(AND(I145="Yes",OR(J145="",K145="",IFERROR(K145&lt;=0,TRUE))),"Enter valid sale date and value",IF(AND(I145="Yes",IFERROR(J145&lt;B145,TRUE)),"Check sale date",IF(AND(I145&lt;&gt;"Yes",OR(J145&lt;&gt;"",K145&lt;&gt;"")),"Clear sale date and value",IF(AND(L145="Completed",I145="No",M145=""),"Add non-conversion reason",IF(AND(I145="Yes",M145&lt;&gt;""),"Clear non-conversion reason","")))))))))</f>
        <v/>
      </c>
      <c r="P145">
        <f>'Lists &amp; Setup'!A145</f>
        <v/>
      </c>
      <c r="Q145">
        <f>'Lists &amp; Setup'!B145</f>
        <v/>
      </c>
      <c r="R145">
        <f>'Lists &amp; Setup'!C145</f>
        <v/>
      </c>
      <c r="S145">
        <f>'Lists &amp; Setup'!D145</f>
        <v/>
      </c>
      <c r="T145">
        <f>'Lists &amp; Setup'!E145</f>
        <v/>
      </c>
      <c r="U145">
        <f>'Lists &amp; Setup'!F145</f>
        <v/>
      </c>
    </row>
    <row r="146">
      <c r="A146" s="24" t="n"/>
      <c r="B146" s="38" t="n"/>
      <c r="C146" s="26" t="n"/>
      <c r="D146" s="24" t="n"/>
      <c r="E146" s="24" t="n"/>
      <c r="F146" s="24" t="n"/>
      <c r="G146" s="27" t="n"/>
      <c r="H146" s="27" t="n"/>
      <c r="I146" s="27" t="n"/>
      <c r="J146" s="38" t="n"/>
      <c r="K146" s="28" t="n"/>
      <c r="L146" s="27" t="n"/>
      <c r="M146" s="24" t="n"/>
      <c r="N146" s="29">
        <f>IF(COUNTA(A146:M146)=0,"",IF(OR(A146="",B146="",C146="",D146="",E146="",F146="",G146="",H146="",I146="",L146=""),"Complete required fields",IF(COUNTIF($A$2:$A$501,A146)&gt;1,"Duplicate Call ID",IF(OR(AND(H146="Yes",G146&lt;&gt;"Yes"),AND(I146="Yes",H146&lt;&gt;"Yes")),"Inconsistent funnel stages",IF(AND(I146="Yes",OR(J146="",K146="",IFERROR(K146&lt;=0,TRUE))),"Enter valid sale date and value",IF(AND(I146="Yes",IFERROR(J146&lt;B146,TRUE)),"Check sale date",IF(AND(I146&lt;&gt;"Yes",OR(J146&lt;&gt;"",K146&lt;&gt;"")),"Clear sale date and value",IF(AND(L146="Completed",I146="No",M146=""),"Add non-conversion reason",IF(AND(I146="Yes",M146&lt;&gt;""),"Clear non-conversion reason","")))))))))</f>
        <v/>
      </c>
      <c r="P146">
        <f>'Lists &amp; Setup'!A146</f>
        <v/>
      </c>
      <c r="Q146">
        <f>'Lists &amp; Setup'!B146</f>
        <v/>
      </c>
      <c r="R146">
        <f>'Lists &amp; Setup'!C146</f>
        <v/>
      </c>
      <c r="S146">
        <f>'Lists &amp; Setup'!D146</f>
        <v/>
      </c>
      <c r="T146">
        <f>'Lists &amp; Setup'!E146</f>
        <v/>
      </c>
      <c r="U146">
        <f>'Lists &amp; Setup'!F146</f>
        <v/>
      </c>
    </row>
    <row r="147">
      <c r="A147" s="24" t="n"/>
      <c r="B147" s="38" t="n"/>
      <c r="C147" s="26" t="n"/>
      <c r="D147" s="24" t="n"/>
      <c r="E147" s="24" t="n"/>
      <c r="F147" s="24" t="n"/>
      <c r="G147" s="27" t="n"/>
      <c r="H147" s="27" t="n"/>
      <c r="I147" s="27" t="n"/>
      <c r="J147" s="38" t="n"/>
      <c r="K147" s="28" t="n"/>
      <c r="L147" s="27" t="n"/>
      <c r="M147" s="24" t="n"/>
      <c r="N147" s="30">
        <f>IF(COUNTA(A147:M147)=0,"",IF(OR(A147="",B147="",C147="",D147="",E147="",F147="",G147="",H147="",I147="",L147=""),"Complete required fields",IF(COUNTIF($A$2:$A$501,A147)&gt;1,"Duplicate Call ID",IF(OR(AND(H147="Yes",G147&lt;&gt;"Yes"),AND(I147="Yes",H147&lt;&gt;"Yes")),"Inconsistent funnel stages",IF(AND(I147="Yes",OR(J147="",K147="",IFERROR(K147&lt;=0,TRUE))),"Enter valid sale date and value",IF(AND(I147="Yes",IFERROR(J147&lt;B147,TRUE)),"Check sale date",IF(AND(I147&lt;&gt;"Yes",OR(J147&lt;&gt;"",K147&lt;&gt;"")),"Clear sale date and value",IF(AND(L147="Completed",I147="No",M147=""),"Add non-conversion reason",IF(AND(I147="Yes",M147&lt;&gt;""),"Clear non-conversion reason","")))))))))</f>
        <v/>
      </c>
      <c r="P147">
        <f>'Lists &amp; Setup'!A147</f>
        <v/>
      </c>
      <c r="Q147">
        <f>'Lists &amp; Setup'!B147</f>
        <v/>
      </c>
      <c r="R147">
        <f>'Lists &amp; Setup'!C147</f>
        <v/>
      </c>
      <c r="S147">
        <f>'Lists &amp; Setup'!D147</f>
        <v/>
      </c>
      <c r="T147">
        <f>'Lists &amp; Setup'!E147</f>
        <v/>
      </c>
      <c r="U147">
        <f>'Lists &amp; Setup'!F147</f>
        <v/>
      </c>
    </row>
    <row r="148">
      <c r="A148" s="24" t="n"/>
      <c r="B148" s="38" t="n"/>
      <c r="C148" s="26" t="n"/>
      <c r="D148" s="24" t="n"/>
      <c r="E148" s="24" t="n"/>
      <c r="F148" s="24" t="n"/>
      <c r="G148" s="27" t="n"/>
      <c r="H148" s="27" t="n"/>
      <c r="I148" s="27" t="n"/>
      <c r="J148" s="38" t="n"/>
      <c r="K148" s="28" t="n"/>
      <c r="L148" s="27" t="n"/>
      <c r="M148" s="24" t="n"/>
      <c r="N148" s="29">
        <f>IF(COUNTA(A148:M148)=0,"",IF(OR(A148="",B148="",C148="",D148="",E148="",F148="",G148="",H148="",I148="",L148=""),"Complete required fields",IF(COUNTIF($A$2:$A$501,A148)&gt;1,"Duplicate Call ID",IF(OR(AND(H148="Yes",G148&lt;&gt;"Yes"),AND(I148="Yes",H148&lt;&gt;"Yes")),"Inconsistent funnel stages",IF(AND(I148="Yes",OR(J148="",K148="",IFERROR(K148&lt;=0,TRUE))),"Enter valid sale date and value",IF(AND(I148="Yes",IFERROR(J148&lt;B148,TRUE)),"Check sale date",IF(AND(I148&lt;&gt;"Yes",OR(J148&lt;&gt;"",K148&lt;&gt;"")),"Clear sale date and value",IF(AND(L148="Completed",I148="No",M148=""),"Add non-conversion reason",IF(AND(I148="Yes",M148&lt;&gt;""),"Clear non-conversion reason","")))))))))</f>
        <v/>
      </c>
      <c r="P148">
        <f>'Lists &amp; Setup'!A148</f>
        <v/>
      </c>
      <c r="Q148">
        <f>'Lists &amp; Setup'!B148</f>
        <v/>
      </c>
      <c r="R148">
        <f>'Lists &amp; Setup'!C148</f>
        <v/>
      </c>
      <c r="S148">
        <f>'Lists &amp; Setup'!D148</f>
        <v/>
      </c>
      <c r="T148">
        <f>'Lists &amp; Setup'!E148</f>
        <v/>
      </c>
      <c r="U148">
        <f>'Lists &amp; Setup'!F148</f>
        <v/>
      </c>
    </row>
    <row r="149">
      <c r="A149" s="24" t="n"/>
      <c r="B149" s="38" t="n"/>
      <c r="C149" s="26" t="n"/>
      <c r="D149" s="24" t="n"/>
      <c r="E149" s="24" t="n"/>
      <c r="F149" s="24" t="n"/>
      <c r="G149" s="27" t="n"/>
      <c r="H149" s="27" t="n"/>
      <c r="I149" s="27" t="n"/>
      <c r="J149" s="38" t="n"/>
      <c r="K149" s="28" t="n"/>
      <c r="L149" s="27" t="n"/>
      <c r="M149" s="24" t="n"/>
      <c r="N149" s="30">
        <f>IF(COUNTA(A149:M149)=0,"",IF(OR(A149="",B149="",C149="",D149="",E149="",F149="",G149="",H149="",I149="",L149=""),"Complete required fields",IF(COUNTIF($A$2:$A$501,A149)&gt;1,"Duplicate Call ID",IF(OR(AND(H149="Yes",G149&lt;&gt;"Yes"),AND(I149="Yes",H149&lt;&gt;"Yes")),"Inconsistent funnel stages",IF(AND(I149="Yes",OR(J149="",K149="",IFERROR(K149&lt;=0,TRUE))),"Enter valid sale date and value",IF(AND(I149="Yes",IFERROR(J149&lt;B149,TRUE)),"Check sale date",IF(AND(I149&lt;&gt;"Yes",OR(J149&lt;&gt;"",K149&lt;&gt;"")),"Clear sale date and value",IF(AND(L149="Completed",I149="No",M149=""),"Add non-conversion reason",IF(AND(I149="Yes",M149&lt;&gt;""),"Clear non-conversion reason","")))))))))</f>
        <v/>
      </c>
      <c r="P149">
        <f>'Lists &amp; Setup'!A149</f>
        <v/>
      </c>
      <c r="Q149">
        <f>'Lists &amp; Setup'!B149</f>
        <v/>
      </c>
      <c r="R149">
        <f>'Lists &amp; Setup'!C149</f>
        <v/>
      </c>
      <c r="S149">
        <f>'Lists &amp; Setup'!D149</f>
        <v/>
      </c>
      <c r="T149">
        <f>'Lists &amp; Setup'!E149</f>
        <v/>
      </c>
      <c r="U149">
        <f>'Lists &amp; Setup'!F149</f>
        <v/>
      </c>
    </row>
    <row r="150">
      <c r="A150" s="24" t="n"/>
      <c r="B150" s="38" t="n"/>
      <c r="C150" s="26" t="n"/>
      <c r="D150" s="24" t="n"/>
      <c r="E150" s="24" t="n"/>
      <c r="F150" s="24" t="n"/>
      <c r="G150" s="27" t="n"/>
      <c r="H150" s="27" t="n"/>
      <c r="I150" s="27" t="n"/>
      <c r="J150" s="38" t="n"/>
      <c r="K150" s="28" t="n"/>
      <c r="L150" s="27" t="n"/>
      <c r="M150" s="24" t="n"/>
      <c r="N150" s="29">
        <f>IF(COUNTA(A150:M150)=0,"",IF(OR(A150="",B150="",C150="",D150="",E150="",F150="",G150="",H150="",I150="",L150=""),"Complete required fields",IF(COUNTIF($A$2:$A$501,A150)&gt;1,"Duplicate Call ID",IF(OR(AND(H150="Yes",G150&lt;&gt;"Yes"),AND(I150="Yes",H150&lt;&gt;"Yes")),"Inconsistent funnel stages",IF(AND(I150="Yes",OR(J150="",K150="",IFERROR(K150&lt;=0,TRUE))),"Enter valid sale date and value",IF(AND(I150="Yes",IFERROR(J150&lt;B150,TRUE)),"Check sale date",IF(AND(I150&lt;&gt;"Yes",OR(J150&lt;&gt;"",K150&lt;&gt;"")),"Clear sale date and value",IF(AND(L150="Completed",I150="No",M150=""),"Add non-conversion reason",IF(AND(I150="Yes",M150&lt;&gt;""),"Clear non-conversion reason","")))))))))</f>
        <v/>
      </c>
      <c r="P150">
        <f>'Lists &amp; Setup'!A150</f>
        <v/>
      </c>
      <c r="Q150">
        <f>'Lists &amp; Setup'!B150</f>
        <v/>
      </c>
      <c r="R150">
        <f>'Lists &amp; Setup'!C150</f>
        <v/>
      </c>
      <c r="S150">
        <f>'Lists &amp; Setup'!D150</f>
        <v/>
      </c>
      <c r="T150">
        <f>'Lists &amp; Setup'!E150</f>
        <v/>
      </c>
      <c r="U150">
        <f>'Lists &amp; Setup'!F150</f>
        <v/>
      </c>
    </row>
    <row r="151">
      <c r="A151" s="24" t="n"/>
      <c r="B151" s="38" t="n"/>
      <c r="C151" s="26" t="n"/>
      <c r="D151" s="24" t="n"/>
      <c r="E151" s="24" t="n"/>
      <c r="F151" s="24" t="n"/>
      <c r="G151" s="27" t="n"/>
      <c r="H151" s="27" t="n"/>
      <c r="I151" s="27" t="n"/>
      <c r="J151" s="38" t="n"/>
      <c r="K151" s="28" t="n"/>
      <c r="L151" s="27" t="n"/>
      <c r="M151" s="24" t="n"/>
      <c r="N151" s="30">
        <f>IF(COUNTA(A151:M151)=0,"",IF(OR(A151="",B151="",C151="",D151="",E151="",F151="",G151="",H151="",I151="",L151=""),"Complete required fields",IF(COUNTIF($A$2:$A$501,A151)&gt;1,"Duplicate Call ID",IF(OR(AND(H151="Yes",G151&lt;&gt;"Yes"),AND(I151="Yes",H151&lt;&gt;"Yes")),"Inconsistent funnel stages",IF(AND(I151="Yes",OR(J151="",K151="",IFERROR(K151&lt;=0,TRUE))),"Enter valid sale date and value",IF(AND(I151="Yes",IFERROR(J151&lt;B151,TRUE)),"Check sale date",IF(AND(I151&lt;&gt;"Yes",OR(J151&lt;&gt;"",K151&lt;&gt;"")),"Clear sale date and value",IF(AND(L151="Completed",I151="No",M151=""),"Add non-conversion reason",IF(AND(I151="Yes",M151&lt;&gt;""),"Clear non-conversion reason","")))))))))</f>
        <v/>
      </c>
      <c r="P151">
        <f>'Lists &amp; Setup'!A151</f>
        <v/>
      </c>
      <c r="Q151">
        <f>'Lists &amp; Setup'!B151</f>
        <v/>
      </c>
      <c r="R151">
        <f>'Lists &amp; Setup'!C151</f>
        <v/>
      </c>
      <c r="S151">
        <f>'Lists &amp; Setup'!D151</f>
        <v/>
      </c>
      <c r="T151">
        <f>'Lists &amp; Setup'!E151</f>
        <v/>
      </c>
      <c r="U151">
        <f>'Lists &amp; Setup'!F151</f>
        <v/>
      </c>
    </row>
    <row r="152">
      <c r="A152" s="24" t="n"/>
      <c r="B152" s="38" t="n"/>
      <c r="C152" s="26" t="n"/>
      <c r="D152" s="24" t="n"/>
      <c r="E152" s="24" t="n"/>
      <c r="F152" s="24" t="n"/>
      <c r="G152" s="27" t="n"/>
      <c r="H152" s="27" t="n"/>
      <c r="I152" s="27" t="n"/>
      <c r="J152" s="38" t="n"/>
      <c r="K152" s="28" t="n"/>
      <c r="L152" s="27" t="n"/>
      <c r="M152" s="24" t="n"/>
      <c r="N152" s="29">
        <f>IF(COUNTA(A152:M152)=0,"",IF(OR(A152="",B152="",C152="",D152="",E152="",F152="",G152="",H152="",I152="",L152=""),"Complete required fields",IF(COUNTIF($A$2:$A$501,A152)&gt;1,"Duplicate Call ID",IF(OR(AND(H152="Yes",G152&lt;&gt;"Yes"),AND(I152="Yes",H152&lt;&gt;"Yes")),"Inconsistent funnel stages",IF(AND(I152="Yes",OR(J152="",K152="",IFERROR(K152&lt;=0,TRUE))),"Enter valid sale date and value",IF(AND(I152="Yes",IFERROR(J152&lt;B152,TRUE)),"Check sale date",IF(AND(I152&lt;&gt;"Yes",OR(J152&lt;&gt;"",K152&lt;&gt;"")),"Clear sale date and value",IF(AND(L152="Completed",I152="No",M152=""),"Add non-conversion reason",IF(AND(I152="Yes",M152&lt;&gt;""),"Clear non-conversion reason","")))))))))</f>
        <v/>
      </c>
      <c r="P152">
        <f>'Lists &amp; Setup'!A152</f>
        <v/>
      </c>
      <c r="Q152">
        <f>'Lists &amp; Setup'!B152</f>
        <v/>
      </c>
      <c r="R152">
        <f>'Lists &amp; Setup'!C152</f>
        <v/>
      </c>
      <c r="S152">
        <f>'Lists &amp; Setup'!D152</f>
        <v/>
      </c>
      <c r="T152">
        <f>'Lists &amp; Setup'!E152</f>
        <v/>
      </c>
      <c r="U152">
        <f>'Lists &amp; Setup'!F152</f>
        <v/>
      </c>
    </row>
    <row r="153">
      <c r="A153" s="24" t="n"/>
      <c r="B153" s="38" t="n"/>
      <c r="C153" s="26" t="n"/>
      <c r="D153" s="24" t="n"/>
      <c r="E153" s="24" t="n"/>
      <c r="F153" s="24" t="n"/>
      <c r="G153" s="27" t="n"/>
      <c r="H153" s="27" t="n"/>
      <c r="I153" s="27" t="n"/>
      <c r="J153" s="38" t="n"/>
      <c r="K153" s="28" t="n"/>
      <c r="L153" s="27" t="n"/>
      <c r="M153" s="24" t="n"/>
      <c r="N153" s="30">
        <f>IF(COUNTA(A153:M153)=0,"",IF(OR(A153="",B153="",C153="",D153="",E153="",F153="",G153="",H153="",I153="",L153=""),"Complete required fields",IF(COUNTIF($A$2:$A$501,A153)&gt;1,"Duplicate Call ID",IF(OR(AND(H153="Yes",G153&lt;&gt;"Yes"),AND(I153="Yes",H153&lt;&gt;"Yes")),"Inconsistent funnel stages",IF(AND(I153="Yes",OR(J153="",K153="",IFERROR(K153&lt;=0,TRUE))),"Enter valid sale date and value",IF(AND(I153="Yes",IFERROR(J153&lt;B153,TRUE)),"Check sale date",IF(AND(I153&lt;&gt;"Yes",OR(J153&lt;&gt;"",K153&lt;&gt;"")),"Clear sale date and value",IF(AND(L153="Completed",I153="No",M153=""),"Add non-conversion reason",IF(AND(I153="Yes",M153&lt;&gt;""),"Clear non-conversion reason","")))))))))</f>
        <v/>
      </c>
      <c r="P153">
        <f>'Lists &amp; Setup'!A153</f>
        <v/>
      </c>
      <c r="Q153">
        <f>'Lists &amp; Setup'!B153</f>
        <v/>
      </c>
      <c r="R153">
        <f>'Lists &amp; Setup'!C153</f>
        <v/>
      </c>
      <c r="S153">
        <f>'Lists &amp; Setup'!D153</f>
        <v/>
      </c>
      <c r="T153">
        <f>'Lists &amp; Setup'!E153</f>
        <v/>
      </c>
      <c r="U153">
        <f>'Lists &amp; Setup'!F153</f>
        <v/>
      </c>
    </row>
    <row r="154">
      <c r="A154" s="24" t="n"/>
      <c r="B154" s="38" t="n"/>
      <c r="C154" s="26" t="n"/>
      <c r="D154" s="24" t="n"/>
      <c r="E154" s="24" t="n"/>
      <c r="F154" s="24" t="n"/>
      <c r="G154" s="27" t="n"/>
      <c r="H154" s="27" t="n"/>
      <c r="I154" s="27" t="n"/>
      <c r="J154" s="38" t="n"/>
      <c r="K154" s="28" t="n"/>
      <c r="L154" s="27" t="n"/>
      <c r="M154" s="24" t="n"/>
      <c r="N154" s="29">
        <f>IF(COUNTA(A154:M154)=0,"",IF(OR(A154="",B154="",C154="",D154="",E154="",F154="",G154="",H154="",I154="",L154=""),"Complete required fields",IF(COUNTIF($A$2:$A$501,A154)&gt;1,"Duplicate Call ID",IF(OR(AND(H154="Yes",G154&lt;&gt;"Yes"),AND(I154="Yes",H154&lt;&gt;"Yes")),"Inconsistent funnel stages",IF(AND(I154="Yes",OR(J154="",K154="",IFERROR(K154&lt;=0,TRUE))),"Enter valid sale date and value",IF(AND(I154="Yes",IFERROR(J154&lt;B154,TRUE)),"Check sale date",IF(AND(I154&lt;&gt;"Yes",OR(J154&lt;&gt;"",K154&lt;&gt;"")),"Clear sale date and value",IF(AND(L154="Completed",I154="No",M154=""),"Add non-conversion reason",IF(AND(I154="Yes",M154&lt;&gt;""),"Clear non-conversion reason","")))))))))</f>
        <v/>
      </c>
      <c r="P154">
        <f>'Lists &amp; Setup'!A154</f>
        <v/>
      </c>
      <c r="Q154">
        <f>'Lists &amp; Setup'!B154</f>
        <v/>
      </c>
      <c r="R154">
        <f>'Lists &amp; Setup'!C154</f>
        <v/>
      </c>
      <c r="S154">
        <f>'Lists &amp; Setup'!D154</f>
        <v/>
      </c>
      <c r="T154">
        <f>'Lists &amp; Setup'!E154</f>
        <v/>
      </c>
      <c r="U154">
        <f>'Lists &amp; Setup'!F154</f>
        <v/>
      </c>
    </row>
    <row r="155">
      <c r="A155" s="24" t="n"/>
      <c r="B155" s="38" t="n"/>
      <c r="C155" s="26" t="n"/>
      <c r="D155" s="24" t="n"/>
      <c r="E155" s="24" t="n"/>
      <c r="F155" s="24" t="n"/>
      <c r="G155" s="27" t="n"/>
      <c r="H155" s="27" t="n"/>
      <c r="I155" s="27" t="n"/>
      <c r="J155" s="38" t="n"/>
      <c r="K155" s="28" t="n"/>
      <c r="L155" s="27" t="n"/>
      <c r="M155" s="24" t="n"/>
      <c r="N155" s="30">
        <f>IF(COUNTA(A155:M155)=0,"",IF(OR(A155="",B155="",C155="",D155="",E155="",F155="",G155="",H155="",I155="",L155=""),"Complete required fields",IF(COUNTIF($A$2:$A$501,A155)&gt;1,"Duplicate Call ID",IF(OR(AND(H155="Yes",G155&lt;&gt;"Yes"),AND(I155="Yes",H155&lt;&gt;"Yes")),"Inconsistent funnel stages",IF(AND(I155="Yes",OR(J155="",K155="",IFERROR(K155&lt;=0,TRUE))),"Enter valid sale date and value",IF(AND(I155="Yes",IFERROR(J155&lt;B155,TRUE)),"Check sale date",IF(AND(I155&lt;&gt;"Yes",OR(J155&lt;&gt;"",K155&lt;&gt;"")),"Clear sale date and value",IF(AND(L155="Completed",I155="No",M155=""),"Add non-conversion reason",IF(AND(I155="Yes",M155&lt;&gt;""),"Clear non-conversion reason","")))))))))</f>
        <v/>
      </c>
      <c r="P155">
        <f>'Lists &amp; Setup'!A155</f>
        <v/>
      </c>
      <c r="Q155">
        <f>'Lists &amp; Setup'!B155</f>
        <v/>
      </c>
      <c r="R155">
        <f>'Lists &amp; Setup'!C155</f>
        <v/>
      </c>
      <c r="S155">
        <f>'Lists &amp; Setup'!D155</f>
        <v/>
      </c>
      <c r="T155">
        <f>'Lists &amp; Setup'!E155</f>
        <v/>
      </c>
      <c r="U155">
        <f>'Lists &amp; Setup'!F155</f>
        <v/>
      </c>
    </row>
    <row r="156">
      <c r="A156" s="24" t="n"/>
      <c r="B156" s="38" t="n"/>
      <c r="C156" s="26" t="n"/>
      <c r="D156" s="24" t="n"/>
      <c r="E156" s="24" t="n"/>
      <c r="F156" s="24" t="n"/>
      <c r="G156" s="27" t="n"/>
      <c r="H156" s="27" t="n"/>
      <c r="I156" s="27" t="n"/>
      <c r="J156" s="38" t="n"/>
      <c r="K156" s="28" t="n"/>
      <c r="L156" s="27" t="n"/>
      <c r="M156" s="24" t="n"/>
      <c r="N156" s="29">
        <f>IF(COUNTA(A156:M156)=0,"",IF(OR(A156="",B156="",C156="",D156="",E156="",F156="",G156="",H156="",I156="",L156=""),"Complete required fields",IF(COUNTIF($A$2:$A$501,A156)&gt;1,"Duplicate Call ID",IF(OR(AND(H156="Yes",G156&lt;&gt;"Yes"),AND(I156="Yes",H156&lt;&gt;"Yes")),"Inconsistent funnel stages",IF(AND(I156="Yes",OR(J156="",K156="",IFERROR(K156&lt;=0,TRUE))),"Enter valid sale date and value",IF(AND(I156="Yes",IFERROR(J156&lt;B156,TRUE)),"Check sale date",IF(AND(I156&lt;&gt;"Yes",OR(J156&lt;&gt;"",K156&lt;&gt;"")),"Clear sale date and value",IF(AND(L156="Completed",I156="No",M156=""),"Add non-conversion reason",IF(AND(I156="Yes",M156&lt;&gt;""),"Clear non-conversion reason","")))))))))</f>
        <v/>
      </c>
      <c r="P156">
        <f>'Lists &amp; Setup'!A156</f>
        <v/>
      </c>
      <c r="Q156">
        <f>'Lists &amp; Setup'!B156</f>
        <v/>
      </c>
      <c r="R156">
        <f>'Lists &amp; Setup'!C156</f>
        <v/>
      </c>
      <c r="S156">
        <f>'Lists &amp; Setup'!D156</f>
        <v/>
      </c>
      <c r="T156">
        <f>'Lists &amp; Setup'!E156</f>
        <v/>
      </c>
      <c r="U156">
        <f>'Lists &amp; Setup'!F156</f>
        <v/>
      </c>
    </row>
    <row r="157">
      <c r="A157" s="24" t="n"/>
      <c r="B157" s="38" t="n"/>
      <c r="C157" s="26" t="n"/>
      <c r="D157" s="24" t="n"/>
      <c r="E157" s="24" t="n"/>
      <c r="F157" s="24" t="n"/>
      <c r="G157" s="27" t="n"/>
      <c r="H157" s="27" t="n"/>
      <c r="I157" s="27" t="n"/>
      <c r="J157" s="38" t="n"/>
      <c r="K157" s="28" t="n"/>
      <c r="L157" s="27" t="n"/>
      <c r="M157" s="24" t="n"/>
      <c r="N157" s="30">
        <f>IF(COUNTA(A157:M157)=0,"",IF(OR(A157="",B157="",C157="",D157="",E157="",F157="",G157="",H157="",I157="",L157=""),"Complete required fields",IF(COUNTIF($A$2:$A$501,A157)&gt;1,"Duplicate Call ID",IF(OR(AND(H157="Yes",G157&lt;&gt;"Yes"),AND(I157="Yes",H157&lt;&gt;"Yes")),"Inconsistent funnel stages",IF(AND(I157="Yes",OR(J157="",K157="",IFERROR(K157&lt;=0,TRUE))),"Enter valid sale date and value",IF(AND(I157="Yes",IFERROR(J157&lt;B157,TRUE)),"Check sale date",IF(AND(I157&lt;&gt;"Yes",OR(J157&lt;&gt;"",K157&lt;&gt;"")),"Clear sale date and value",IF(AND(L157="Completed",I157="No",M157=""),"Add non-conversion reason",IF(AND(I157="Yes",M157&lt;&gt;""),"Clear non-conversion reason","")))))))))</f>
        <v/>
      </c>
      <c r="P157">
        <f>'Lists &amp; Setup'!A157</f>
        <v/>
      </c>
      <c r="Q157">
        <f>'Lists &amp; Setup'!B157</f>
        <v/>
      </c>
      <c r="R157">
        <f>'Lists &amp; Setup'!C157</f>
        <v/>
      </c>
      <c r="S157">
        <f>'Lists &amp; Setup'!D157</f>
        <v/>
      </c>
      <c r="T157">
        <f>'Lists &amp; Setup'!E157</f>
        <v/>
      </c>
      <c r="U157">
        <f>'Lists &amp; Setup'!F157</f>
        <v/>
      </c>
    </row>
    <row r="158">
      <c r="A158" s="24" t="n"/>
      <c r="B158" s="38" t="n"/>
      <c r="C158" s="26" t="n"/>
      <c r="D158" s="24" t="n"/>
      <c r="E158" s="24" t="n"/>
      <c r="F158" s="24" t="n"/>
      <c r="G158" s="27" t="n"/>
      <c r="H158" s="27" t="n"/>
      <c r="I158" s="27" t="n"/>
      <c r="J158" s="38" t="n"/>
      <c r="K158" s="28" t="n"/>
      <c r="L158" s="27" t="n"/>
      <c r="M158" s="24" t="n"/>
      <c r="N158" s="29">
        <f>IF(COUNTA(A158:M158)=0,"",IF(OR(A158="",B158="",C158="",D158="",E158="",F158="",G158="",H158="",I158="",L158=""),"Complete required fields",IF(COUNTIF($A$2:$A$501,A158)&gt;1,"Duplicate Call ID",IF(OR(AND(H158="Yes",G158&lt;&gt;"Yes"),AND(I158="Yes",H158&lt;&gt;"Yes")),"Inconsistent funnel stages",IF(AND(I158="Yes",OR(J158="",K158="",IFERROR(K158&lt;=0,TRUE))),"Enter valid sale date and value",IF(AND(I158="Yes",IFERROR(J158&lt;B158,TRUE)),"Check sale date",IF(AND(I158&lt;&gt;"Yes",OR(J158&lt;&gt;"",K158&lt;&gt;"")),"Clear sale date and value",IF(AND(L158="Completed",I158="No",M158=""),"Add non-conversion reason",IF(AND(I158="Yes",M158&lt;&gt;""),"Clear non-conversion reason","")))))))))</f>
        <v/>
      </c>
      <c r="P158">
        <f>'Lists &amp; Setup'!A158</f>
        <v/>
      </c>
      <c r="Q158">
        <f>'Lists &amp; Setup'!B158</f>
        <v/>
      </c>
      <c r="R158">
        <f>'Lists &amp; Setup'!C158</f>
        <v/>
      </c>
      <c r="S158">
        <f>'Lists &amp; Setup'!D158</f>
        <v/>
      </c>
      <c r="T158">
        <f>'Lists &amp; Setup'!E158</f>
        <v/>
      </c>
      <c r="U158">
        <f>'Lists &amp; Setup'!F158</f>
        <v/>
      </c>
    </row>
    <row r="159">
      <c r="A159" s="24" t="n"/>
      <c r="B159" s="38" t="n"/>
      <c r="C159" s="26" t="n"/>
      <c r="D159" s="24" t="n"/>
      <c r="E159" s="24" t="n"/>
      <c r="F159" s="24" t="n"/>
      <c r="G159" s="27" t="n"/>
      <c r="H159" s="27" t="n"/>
      <c r="I159" s="27" t="n"/>
      <c r="J159" s="38" t="n"/>
      <c r="K159" s="28" t="n"/>
      <c r="L159" s="27" t="n"/>
      <c r="M159" s="24" t="n"/>
      <c r="N159" s="30">
        <f>IF(COUNTA(A159:M159)=0,"",IF(OR(A159="",B159="",C159="",D159="",E159="",F159="",G159="",H159="",I159="",L159=""),"Complete required fields",IF(COUNTIF($A$2:$A$501,A159)&gt;1,"Duplicate Call ID",IF(OR(AND(H159="Yes",G159&lt;&gt;"Yes"),AND(I159="Yes",H159&lt;&gt;"Yes")),"Inconsistent funnel stages",IF(AND(I159="Yes",OR(J159="",K159="",IFERROR(K159&lt;=0,TRUE))),"Enter valid sale date and value",IF(AND(I159="Yes",IFERROR(J159&lt;B159,TRUE)),"Check sale date",IF(AND(I159&lt;&gt;"Yes",OR(J159&lt;&gt;"",K159&lt;&gt;"")),"Clear sale date and value",IF(AND(L159="Completed",I159="No",M159=""),"Add non-conversion reason",IF(AND(I159="Yes",M159&lt;&gt;""),"Clear non-conversion reason","")))))))))</f>
        <v/>
      </c>
      <c r="P159">
        <f>'Lists &amp; Setup'!A159</f>
        <v/>
      </c>
      <c r="Q159">
        <f>'Lists &amp; Setup'!B159</f>
        <v/>
      </c>
      <c r="R159">
        <f>'Lists &amp; Setup'!C159</f>
        <v/>
      </c>
      <c r="S159">
        <f>'Lists &amp; Setup'!D159</f>
        <v/>
      </c>
      <c r="T159">
        <f>'Lists &amp; Setup'!E159</f>
        <v/>
      </c>
      <c r="U159">
        <f>'Lists &amp; Setup'!F159</f>
        <v/>
      </c>
    </row>
    <row r="160">
      <c r="A160" s="24" t="n"/>
      <c r="B160" s="38" t="n"/>
      <c r="C160" s="26" t="n"/>
      <c r="D160" s="24" t="n"/>
      <c r="E160" s="24" t="n"/>
      <c r="F160" s="24" t="n"/>
      <c r="G160" s="27" t="n"/>
      <c r="H160" s="27" t="n"/>
      <c r="I160" s="27" t="n"/>
      <c r="J160" s="38" t="n"/>
      <c r="K160" s="28" t="n"/>
      <c r="L160" s="27" t="n"/>
      <c r="M160" s="24" t="n"/>
      <c r="N160" s="29">
        <f>IF(COUNTA(A160:M160)=0,"",IF(OR(A160="",B160="",C160="",D160="",E160="",F160="",G160="",H160="",I160="",L160=""),"Complete required fields",IF(COUNTIF($A$2:$A$501,A160)&gt;1,"Duplicate Call ID",IF(OR(AND(H160="Yes",G160&lt;&gt;"Yes"),AND(I160="Yes",H160&lt;&gt;"Yes")),"Inconsistent funnel stages",IF(AND(I160="Yes",OR(J160="",K160="",IFERROR(K160&lt;=0,TRUE))),"Enter valid sale date and value",IF(AND(I160="Yes",IFERROR(J160&lt;B160,TRUE)),"Check sale date",IF(AND(I160&lt;&gt;"Yes",OR(J160&lt;&gt;"",K160&lt;&gt;"")),"Clear sale date and value",IF(AND(L160="Completed",I160="No",M160=""),"Add non-conversion reason",IF(AND(I160="Yes",M160&lt;&gt;""),"Clear non-conversion reason","")))))))))</f>
        <v/>
      </c>
      <c r="P160">
        <f>'Lists &amp; Setup'!A160</f>
        <v/>
      </c>
      <c r="Q160">
        <f>'Lists &amp; Setup'!B160</f>
        <v/>
      </c>
      <c r="R160">
        <f>'Lists &amp; Setup'!C160</f>
        <v/>
      </c>
      <c r="S160">
        <f>'Lists &amp; Setup'!D160</f>
        <v/>
      </c>
      <c r="T160">
        <f>'Lists &amp; Setup'!E160</f>
        <v/>
      </c>
      <c r="U160">
        <f>'Lists &amp; Setup'!F160</f>
        <v/>
      </c>
    </row>
    <row r="161">
      <c r="A161" s="24" t="n"/>
      <c r="B161" s="38" t="n"/>
      <c r="C161" s="26" t="n"/>
      <c r="D161" s="24" t="n"/>
      <c r="E161" s="24" t="n"/>
      <c r="F161" s="24" t="n"/>
      <c r="G161" s="27" t="n"/>
      <c r="H161" s="27" t="n"/>
      <c r="I161" s="27" t="n"/>
      <c r="J161" s="38" t="n"/>
      <c r="K161" s="28" t="n"/>
      <c r="L161" s="27" t="n"/>
      <c r="M161" s="24" t="n"/>
      <c r="N161" s="30">
        <f>IF(COUNTA(A161:M161)=0,"",IF(OR(A161="",B161="",C161="",D161="",E161="",F161="",G161="",H161="",I161="",L161=""),"Complete required fields",IF(COUNTIF($A$2:$A$501,A161)&gt;1,"Duplicate Call ID",IF(OR(AND(H161="Yes",G161&lt;&gt;"Yes"),AND(I161="Yes",H161&lt;&gt;"Yes")),"Inconsistent funnel stages",IF(AND(I161="Yes",OR(J161="",K161="",IFERROR(K161&lt;=0,TRUE))),"Enter valid sale date and value",IF(AND(I161="Yes",IFERROR(J161&lt;B161,TRUE)),"Check sale date",IF(AND(I161&lt;&gt;"Yes",OR(J161&lt;&gt;"",K161&lt;&gt;"")),"Clear sale date and value",IF(AND(L161="Completed",I161="No",M161=""),"Add non-conversion reason",IF(AND(I161="Yes",M161&lt;&gt;""),"Clear non-conversion reason","")))))))))</f>
        <v/>
      </c>
      <c r="P161">
        <f>'Lists &amp; Setup'!A161</f>
        <v/>
      </c>
      <c r="Q161">
        <f>'Lists &amp; Setup'!B161</f>
        <v/>
      </c>
      <c r="R161">
        <f>'Lists &amp; Setup'!C161</f>
        <v/>
      </c>
      <c r="S161">
        <f>'Lists &amp; Setup'!D161</f>
        <v/>
      </c>
      <c r="T161">
        <f>'Lists &amp; Setup'!E161</f>
        <v/>
      </c>
      <c r="U161">
        <f>'Lists &amp; Setup'!F161</f>
        <v/>
      </c>
    </row>
    <row r="162">
      <c r="A162" s="24" t="n"/>
      <c r="B162" s="38" t="n"/>
      <c r="C162" s="26" t="n"/>
      <c r="D162" s="24" t="n"/>
      <c r="E162" s="24" t="n"/>
      <c r="F162" s="24" t="n"/>
      <c r="G162" s="27" t="n"/>
      <c r="H162" s="27" t="n"/>
      <c r="I162" s="27" t="n"/>
      <c r="J162" s="38" t="n"/>
      <c r="K162" s="28" t="n"/>
      <c r="L162" s="27" t="n"/>
      <c r="M162" s="24" t="n"/>
      <c r="N162" s="29">
        <f>IF(COUNTA(A162:M162)=0,"",IF(OR(A162="",B162="",C162="",D162="",E162="",F162="",G162="",H162="",I162="",L162=""),"Complete required fields",IF(COUNTIF($A$2:$A$501,A162)&gt;1,"Duplicate Call ID",IF(OR(AND(H162="Yes",G162&lt;&gt;"Yes"),AND(I162="Yes",H162&lt;&gt;"Yes")),"Inconsistent funnel stages",IF(AND(I162="Yes",OR(J162="",K162="",IFERROR(K162&lt;=0,TRUE))),"Enter valid sale date and value",IF(AND(I162="Yes",IFERROR(J162&lt;B162,TRUE)),"Check sale date",IF(AND(I162&lt;&gt;"Yes",OR(J162&lt;&gt;"",K162&lt;&gt;"")),"Clear sale date and value",IF(AND(L162="Completed",I162="No",M162=""),"Add non-conversion reason",IF(AND(I162="Yes",M162&lt;&gt;""),"Clear non-conversion reason","")))))))))</f>
        <v/>
      </c>
      <c r="P162">
        <f>'Lists &amp; Setup'!A162</f>
        <v/>
      </c>
      <c r="Q162">
        <f>'Lists &amp; Setup'!B162</f>
        <v/>
      </c>
      <c r="R162">
        <f>'Lists &amp; Setup'!C162</f>
        <v/>
      </c>
      <c r="S162">
        <f>'Lists &amp; Setup'!D162</f>
        <v/>
      </c>
      <c r="T162">
        <f>'Lists &amp; Setup'!E162</f>
        <v/>
      </c>
      <c r="U162">
        <f>'Lists &amp; Setup'!F162</f>
        <v/>
      </c>
    </row>
    <row r="163">
      <c r="A163" s="24" t="n"/>
      <c r="B163" s="38" t="n"/>
      <c r="C163" s="26" t="n"/>
      <c r="D163" s="24" t="n"/>
      <c r="E163" s="24" t="n"/>
      <c r="F163" s="24" t="n"/>
      <c r="G163" s="27" t="n"/>
      <c r="H163" s="27" t="n"/>
      <c r="I163" s="27" t="n"/>
      <c r="J163" s="38" t="n"/>
      <c r="K163" s="28" t="n"/>
      <c r="L163" s="27" t="n"/>
      <c r="M163" s="24" t="n"/>
      <c r="N163" s="30">
        <f>IF(COUNTA(A163:M163)=0,"",IF(OR(A163="",B163="",C163="",D163="",E163="",F163="",G163="",H163="",I163="",L163=""),"Complete required fields",IF(COUNTIF($A$2:$A$501,A163)&gt;1,"Duplicate Call ID",IF(OR(AND(H163="Yes",G163&lt;&gt;"Yes"),AND(I163="Yes",H163&lt;&gt;"Yes")),"Inconsistent funnel stages",IF(AND(I163="Yes",OR(J163="",K163="",IFERROR(K163&lt;=0,TRUE))),"Enter valid sale date and value",IF(AND(I163="Yes",IFERROR(J163&lt;B163,TRUE)),"Check sale date",IF(AND(I163&lt;&gt;"Yes",OR(J163&lt;&gt;"",K163&lt;&gt;"")),"Clear sale date and value",IF(AND(L163="Completed",I163="No",M163=""),"Add non-conversion reason",IF(AND(I163="Yes",M163&lt;&gt;""),"Clear non-conversion reason","")))))))))</f>
        <v/>
      </c>
      <c r="P163">
        <f>'Lists &amp; Setup'!A163</f>
        <v/>
      </c>
      <c r="Q163">
        <f>'Lists &amp; Setup'!B163</f>
        <v/>
      </c>
      <c r="R163">
        <f>'Lists &amp; Setup'!C163</f>
        <v/>
      </c>
      <c r="S163">
        <f>'Lists &amp; Setup'!D163</f>
        <v/>
      </c>
      <c r="T163">
        <f>'Lists &amp; Setup'!E163</f>
        <v/>
      </c>
      <c r="U163">
        <f>'Lists &amp; Setup'!F163</f>
        <v/>
      </c>
    </row>
    <row r="164">
      <c r="A164" s="24" t="n"/>
      <c r="B164" s="38" t="n"/>
      <c r="C164" s="26" t="n"/>
      <c r="D164" s="24" t="n"/>
      <c r="E164" s="24" t="n"/>
      <c r="F164" s="24" t="n"/>
      <c r="G164" s="27" t="n"/>
      <c r="H164" s="27" t="n"/>
      <c r="I164" s="27" t="n"/>
      <c r="J164" s="38" t="n"/>
      <c r="K164" s="28" t="n"/>
      <c r="L164" s="27" t="n"/>
      <c r="M164" s="24" t="n"/>
      <c r="N164" s="29">
        <f>IF(COUNTA(A164:M164)=0,"",IF(OR(A164="",B164="",C164="",D164="",E164="",F164="",G164="",H164="",I164="",L164=""),"Complete required fields",IF(COUNTIF($A$2:$A$501,A164)&gt;1,"Duplicate Call ID",IF(OR(AND(H164="Yes",G164&lt;&gt;"Yes"),AND(I164="Yes",H164&lt;&gt;"Yes")),"Inconsistent funnel stages",IF(AND(I164="Yes",OR(J164="",K164="",IFERROR(K164&lt;=0,TRUE))),"Enter valid sale date and value",IF(AND(I164="Yes",IFERROR(J164&lt;B164,TRUE)),"Check sale date",IF(AND(I164&lt;&gt;"Yes",OR(J164&lt;&gt;"",K164&lt;&gt;"")),"Clear sale date and value",IF(AND(L164="Completed",I164="No",M164=""),"Add non-conversion reason",IF(AND(I164="Yes",M164&lt;&gt;""),"Clear non-conversion reason","")))))))))</f>
        <v/>
      </c>
      <c r="P164">
        <f>'Lists &amp; Setup'!A164</f>
        <v/>
      </c>
      <c r="Q164">
        <f>'Lists &amp; Setup'!B164</f>
        <v/>
      </c>
      <c r="R164">
        <f>'Lists &amp; Setup'!C164</f>
        <v/>
      </c>
      <c r="S164">
        <f>'Lists &amp; Setup'!D164</f>
        <v/>
      </c>
      <c r="T164">
        <f>'Lists &amp; Setup'!E164</f>
        <v/>
      </c>
      <c r="U164">
        <f>'Lists &amp; Setup'!F164</f>
        <v/>
      </c>
    </row>
    <row r="165">
      <c r="A165" s="24" t="n"/>
      <c r="B165" s="38" t="n"/>
      <c r="C165" s="26" t="n"/>
      <c r="D165" s="24" t="n"/>
      <c r="E165" s="24" t="n"/>
      <c r="F165" s="24" t="n"/>
      <c r="G165" s="27" t="n"/>
      <c r="H165" s="27" t="n"/>
      <c r="I165" s="27" t="n"/>
      <c r="J165" s="38" t="n"/>
      <c r="K165" s="28" t="n"/>
      <c r="L165" s="27" t="n"/>
      <c r="M165" s="24" t="n"/>
      <c r="N165" s="30">
        <f>IF(COUNTA(A165:M165)=0,"",IF(OR(A165="",B165="",C165="",D165="",E165="",F165="",G165="",H165="",I165="",L165=""),"Complete required fields",IF(COUNTIF($A$2:$A$501,A165)&gt;1,"Duplicate Call ID",IF(OR(AND(H165="Yes",G165&lt;&gt;"Yes"),AND(I165="Yes",H165&lt;&gt;"Yes")),"Inconsistent funnel stages",IF(AND(I165="Yes",OR(J165="",K165="",IFERROR(K165&lt;=0,TRUE))),"Enter valid sale date and value",IF(AND(I165="Yes",IFERROR(J165&lt;B165,TRUE)),"Check sale date",IF(AND(I165&lt;&gt;"Yes",OR(J165&lt;&gt;"",K165&lt;&gt;"")),"Clear sale date and value",IF(AND(L165="Completed",I165="No",M165=""),"Add non-conversion reason",IF(AND(I165="Yes",M165&lt;&gt;""),"Clear non-conversion reason","")))))))))</f>
        <v/>
      </c>
      <c r="P165">
        <f>'Lists &amp; Setup'!A165</f>
        <v/>
      </c>
      <c r="Q165">
        <f>'Lists &amp; Setup'!B165</f>
        <v/>
      </c>
      <c r="R165">
        <f>'Lists &amp; Setup'!C165</f>
        <v/>
      </c>
      <c r="S165">
        <f>'Lists &amp; Setup'!D165</f>
        <v/>
      </c>
      <c r="T165">
        <f>'Lists &amp; Setup'!E165</f>
        <v/>
      </c>
      <c r="U165">
        <f>'Lists &amp; Setup'!F165</f>
        <v/>
      </c>
    </row>
    <row r="166">
      <c r="A166" s="24" t="n"/>
      <c r="B166" s="38" t="n"/>
      <c r="C166" s="26" t="n"/>
      <c r="D166" s="24" t="n"/>
      <c r="E166" s="24" t="n"/>
      <c r="F166" s="24" t="n"/>
      <c r="G166" s="27" t="n"/>
      <c r="H166" s="27" t="n"/>
      <c r="I166" s="27" t="n"/>
      <c r="J166" s="38" t="n"/>
      <c r="K166" s="28" t="n"/>
      <c r="L166" s="27" t="n"/>
      <c r="M166" s="24" t="n"/>
      <c r="N166" s="29">
        <f>IF(COUNTA(A166:M166)=0,"",IF(OR(A166="",B166="",C166="",D166="",E166="",F166="",G166="",H166="",I166="",L166=""),"Complete required fields",IF(COUNTIF($A$2:$A$501,A166)&gt;1,"Duplicate Call ID",IF(OR(AND(H166="Yes",G166&lt;&gt;"Yes"),AND(I166="Yes",H166&lt;&gt;"Yes")),"Inconsistent funnel stages",IF(AND(I166="Yes",OR(J166="",K166="",IFERROR(K166&lt;=0,TRUE))),"Enter valid sale date and value",IF(AND(I166="Yes",IFERROR(J166&lt;B166,TRUE)),"Check sale date",IF(AND(I166&lt;&gt;"Yes",OR(J166&lt;&gt;"",K166&lt;&gt;"")),"Clear sale date and value",IF(AND(L166="Completed",I166="No",M166=""),"Add non-conversion reason",IF(AND(I166="Yes",M166&lt;&gt;""),"Clear non-conversion reason","")))))))))</f>
        <v/>
      </c>
      <c r="P166">
        <f>'Lists &amp; Setup'!A166</f>
        <v/>
      </c>
      <c r="Q166">
        <f>'Lists &amp; Setup'!B166</f>
        <v/>
      </c>
      <c r="R166">
        <f>'Lists &amp; Setup'!C166</f>
        <v/>
      </c>
      <c r="S166">
        <f>'Lists &amp; Setup'!D166</f>
        <v/>
      </c>
      <c r="T166">
        <f>'Lists &amp; Setup'!E166</f>
        <v/>
      </c>
      <c r="U166">
        <f>'Lists &amp; Setup'!F166</f>
        <v/>
      </c>
    </row>
    <row r="167">
      <c r="A167" s="24" t="n"/>
      <c r="B167" s="38" t="n"/>
      <c r="C167" s="26" t="n"/>
      <c r="D167" s="24" t="n"/>
      <c r="E167" s="24" t="n"/>
      <c r="F167" s="24" t="n"/>
      <c r="G167" s="27" t="n"/>
      <c r="H167" s="27" t="n"/>
      <c r="I167" s="27" t="n"/>
      <c r="J167" s="38" t="n"/>
      <c r="K167" s="28" t="n"/>
      <c r="L167" s="27" t="n"/>
      <c r="M167" s="24" t="n"/>
      <c r="N167" s="30">
        <f>IF(COUNTA(A167:M167)=0,"",IF(OR(A167="",B167="",C167="",D167="",E167="",F167="",G167="",H167="",I167="",L167=""),"Complete required fields",IF(COUNTIF($A$2:$A$501,A167)&gt;1,"Duplicate Call ID",IF(OR(AND(H167="Yes",G167&lt;&gt;"Yes"),AND(I167="Yes",H167&lt;&gt;"Yes")),"Inconsistent funnel stages",IF(AND(I167="Yes",OR(J167="",K167="",IFERROR(K167&lt;=0,TRUE))),"Enter valid sale date and value",IF(AND(I167="Yes",IFERROR(J167&lt;B167,TRUE)),"Check sale date",IF(AND(I167&lt;&gt;"Yes",OR(J167&lt;&gt;"",K167&lt;&gt;"")),"Clear sale date and value",IF(AND(L167="Completed",I167="No",M167=""),"Add non-conversion reason",IF(AND(I167="Yes",M167&lt;&gt;""),"Clear non-conversion reason","")))))))))</f>
        <v/>
      </c>
      <c r="P167">
        <f>'Lists &amp; Setup'!A167</f>
        <v/>
      </c>
      <c r="Q167">
        <f>'Lists &amp; Setup'!B167</f>
        <v/>
      </c>
      <c r="R167">
        <f>'Lists &amp; Setup'!C167</f>
        <v/>
      </c>
      <c r="S167">
        <f>'Lists &amp; Setup'!D167</f>
        <v/>
      </c>
      <c r="T167">
        <f>'Lists &amp; Setup'!E167</f>
        <v/>
      </c>
      <c r="U167">
        <f>'Lists &amp; Setup'!F167</f>
        <v/>
      </c>
    </row>
    <row r="168">
      <c r="A168" s="24" t="n"/>
      <c r="B168" s="38" t="n"/>
      <c r="C168" s="26" t="n"/>
      <c r="D168" s="24" t="n"/>
      <c r="E168" s="24" t="n"/>
      <c r="F168" s="24" t="n"/>
      <c r="G168" s="27" t="n"/>
      <c r="H168" s="27" t="n"/>
      <c r="I168" s="27" t="n"/>
      <c r="J168" s="38" t="n"/>
      <c r="K168" s="28" t="n"/>
      <c r="L168" s="27" t="n"/>
      <c r="M168" s="24" t="n"/>
      <c r="N168" s="29">
        <f>IF(COUNTA(A168:M168)=0,"",IF(OR(A168="",B168="",C168="",D168="",E168="",F168="",G168="",H168="",I168="",L168=""),"Complete required fields",IF(COUNTIF($A$2:$A$501,A168)&gt;1,"Duplicate Call ID",IF(OR(AND(H168="Yes",G168&lt;&gt;"Yes"),AND(I168="Yes",H168&lt;&gt;"Yes")),"Inconsistent funnel stages",IF(AND(I168="Yes",OR(J168="",K168="",IFERROR(K168&lt;=0,TRUE))),"Enter valid sale date and value",IF(AND(I168="Yes",IFERROR(J168&lt;B168,TRUE)),"Check sale date",IF(AND(I168&lt;&gt;"Yes",OR(J168&lt;&gt;"",K168&lt;&gt;"")),"Clear sale date and value",IF(AND(L168="Completed",I168="No",M168=""),"Add non-conversion reason",IF(AND(I168="Yes",M168&lt;&gt;""),"Clear non-conversion reason","")))))))))</f>
        <v/>
      </c>
      <c r="P168">
        <f>'Lists &amp; Setup'!A168</f>
        <v/>
      </c>
      <c r="Q168">
        <f>'Lists &amp; Setup'!B168</f>
        <v/>
      </c>
      <c r="R168">
        <f>'Lists &amp; Setup'!C168</f>
        <v/>
      </c>
      <c r="S168">
        <f>'Lists &amp; Setup'!D168</f>
        <v/>
      </c>
      <c r="T168">
        <f>'Lists &amp; Setup'!E168</f>
        <v/>
      </c>
      <c r="U168">
        <f>'Lists &amp; Setup'!F168</f>
        <v/>
      </c>
    </row>
    <row r="169">
      <c r="A169" s="24" t="n"/>
      <c r="B169" s="38" t="n"/>
      <c r="C169" s="26" t="n"/>
      <c r="D169" s="24" t="n"/>
      <c r="E169" s="24" t="n"/>
      <c r="F169" s="24" t="n"/>
      <c r="G169" s="27" t="n"/>
      <c r="H169" s="27" t="n"/>
      <c r="I169" s="27" t="n"/>
      <c r="J169" s="38" t="n"/>
      <c r="K169" s="28" t="n"/>
      <c r="L169" s="27" t="n"/>
      <c r="M169" s="24" t="n"/>
      <c r="N169" s="30">
        <f>IF(COUNTA(A169:M169)=0,"",IF(OR(A169="",B169="",C169="",D169="",E169="",F169="",G169="",H169="",I169="",L169=""),"Complete required fields",IF(COUNTIF($A$2:$A$501,A169)&gt;1,"Duplicate Call ID",IF(OR(AND(H169="Yes",G169&lt;&gt;"Yes"),AND(I169="Yes",H169&lt;&gt;"Yes")),"Inconsistent funnel stages",IF(AND(I169="Yes",OR(J169="",K169="",IFERROR(K169&lt;=0,TRUE))),"Enter valid sale date and value",IF(AND(I169="Yes",IFERROR(J169&lt;B169,TRUE)),"Check sale date",IF(AND(I169&lt;&gt;"Yes",OR(J169&lt;&gt;"",K169&lt;&gt;"")),"Clear sale date and value",IF(AND(L169="Completed",I169="No",M169=""),"Add non-conversion reason",IF(AND(I169="Yes",M169&lt;&gt;""),"Clear non-conversion reason","")))))))))</f>
        <v/>
      </c>
      <c r="P169">
        <f>'Lists &amp; Setup'!A169</f>
        <v/>
      </c>
      <c r="Q169">
        <f>'Lists &amp; Setup'!B169</f>
        <v/>
      </c>
      <c r="R169">
        <f>'Lists &amp; Setup'!C169</f>
        <v/>
      </c>
      <c r="S169">
        <f>'Lists &amp; Setup'!D169</f>
        <v/>
      </c>
      <c r="T169">
        <f>'Lists &amp; Setup'!E169</f>
        <v/>
      </c>
      <c r="U169">
        <f>'Lists &amp; Setup'!F169</f>
        <v/>
      </c>
    </row>
    <row r="170">
      <c r="A170" s="24" t="n"/>
      <c r="B170" s="38" t="n"/>
      <c r="C170" s="26" t="n"/>
      <c r="D170" s="24" t="n"/>
      <c r="E170" s="24" t="n"/>
      <c r="F170" s="24" t="n"/>
      <c r="G170" s="27" t="n"/>
      <c r="H170" s="27" t="n"/>
      <c r="I170" s="27" t="n"/>
      <c r="J170" s="38" t="n"/>
      <c r="K170" s="28" t="n"/>
      <c r="L170" s="27" t="n"/>
      <c r="M170" s="24" t="n"/>
      <c r="N170" s="29">
        <f>IF(COUNTA(A170:M170)=0,"",IF(OR(A170="",B170="",C170="",D170="",E170="",F170="",G170="",H170="",I170="",L170=""),"Complete required fields",IF(COUNTIF($A$2:$A$501,A170)&gt;1,"Duplicate Call ID",IF(OR(AND(H170="Yes",G170&lt;&gt;"Yes"),AND(I170="Yes",H170&lt;&gt;"Yes")),"Inconsistent funnel stages",IF(AND(I170="Yes",OR(J170="",K170="",IFERROR(K170&lt;=0,TRUE))),"Enter valid sale date and value",IF(AND(I170="Yes",IFERROR(J170&lt;B170,TRUE)),"Check sale date",IF(AND(I170&lt;&gt;"Yes",OR(J170&lt;&gt;"",K170&lt;&gt;"")),"Clear sale date and value",IF(AND(L170="Completed",I170="No",M170=""),"Add non-conversion reason",IF(AND(I170="Yes",M170&lt;&gt;""),"Clear non-conversion reason","")))))))))</f>
        <v/>
      </c>
      <c r="P170">
        <f>'Lists &amp; Setup'!A170</f>
        <v/>
      </c>
      <c r="Q170">
        <f>'Lists &amp; Setup'!B170</f>
        <v/>
      </c>
      <c r="R170">
        <f>'Lists &amp; Setup'!C170</f>
        <v/>
      </c>
      <c r="S170">
        <f>'Lists &amp; Setup'!D170</f>
        <v/>
      </c>
      <c r="T170">
        <f>'Lists &amp; Setup'!E170</f>
        <v/>
      </c>
      <c r="U170">
        <f>'Lists &amp; Setup'!F170</f>
        <v/>
      </c>
    </row>
    <row r="171">
      <c r="A171" s="24" t="n"/>
      <c r="B171" s="38" t="n"/>
      <c r="C171" s="26" t="n"/>
      <c r="D171" s="24" t="n"/>
      <c r="E171" s="24" t="n"/>
      <c r="F171" s="24" t="n"/>
      <c r="G171" s="27" t="n"/>
      <c r="H171" s="27" t="n"/>
      <c r="I171" s="27" t="n"/>
      <c r="J171" s="38" t="n"/>
      <c r="K171" s="28" t="n"/>
      <c r="L171" s="27" t="n"/>
      <c r="M171" s="24" t="n"/>
      <c r="N171" s="30">
        <f>IF(COUNTA(A171:M171)=0,"",IF(OR(A171="",B171="",C171="",D171="",E171="",F171="",G171="",H171="",I171="",L171=""),"Complete required fields",IF(COUNTIF($A$2:$A$501,A171)&gt;1,"Duplicate Call ID",IF(OR(AND(H171="Yes",G171&lt;&gt;"Yes"),AND(I171="Yes",H171&lt;&gt;"Yes")),"Inconsistent funnel stages",IF(AND(I171="Yes",OR(J171="",K171="",IFERROR(K171&lt;=0,TRUE))),"Enter valid sale date and value",IF(AND(I171="Yes",IFERROR(J171&lt;B171,TRUE)),"Check sale date",IF(AND(I171&lt;&gt;"Yes",OR(J171&lt;&gt;"",K171&lt;&gt;"")),"Clear sale date and value",IF(AND(L171="Completed",I171="No",M171=""),"Add non-conversion reason",IF(AND(I171="Yes",M171&lt;&gt;""),"Clear non-conversion reason","")))))))))</f>
        <v/>
      </c>
      <c r="P171">
        <f>'Lists &amp; Setup'!A171</f>
        <v/>
      </c>
      <c r="Q171">
        <f>'Lists &amp; Setup'!B171</f>
        <v/>
      </c>
      <c r="R171">
        <f>'Lists &amp; Setup'!C171</f>
        <v/>
      </c>
      <c r="S171">
        <f>'Lists &amp; Setup'!D171</f>
        <v/>
      </c>
      <c r="T171">
        <f>'Lists &amp; Setup'!E171</f>
        <v/>
      </c>
      <c r="U171">
        <f>'Lists &amp; Setup'!F171</f>
        <v/>
      </c>
    </row>
    <row r="172">
      <c r="A172" s="24" t="n"/>
      <c r="B172" s="38" t="n"/>
      <c r="C172" s="26" t="n"/>
      <c r="D172" s="24" t="n"/>
      <c r="E172" s="24" t="n"/>
      <c r="F172" s="24" t="n"/>
      <c r="G172" s="27" t="n"/>
      <c r="H172" s="27" t="n"/>
      <c r="I172" s="27" t="n"/>
      <c r="J172" s="38" t="n"/>
      <c r="K172" s="28" t="n"/>
      <c r="L172" s="27" t="n"/>
      <c r="M172" s="24" t="n"/>
      <c r="N172" s="29">
        <f>IF(COUNTA(A172:M172)=0,"",IF(OR(A172="",B172="",C172="",D172="",E172="",F172="",G172="",H172="",I172="",L172=""),"Complete required fields",IF(COUNTIF($A$2:$A$501,A172)&gt;1,"Duplicate Call ID",IF(OR(AND(H172="Yes",G172&lt;&gt;"Yes"),AND(I172="Yes",H172&lt;&gt;"Yes")),"Inconsistent funnel stages",IF(AND(I172="Yes",OR(J172="",K172="",IFERROR(K172&lt;=0,TRUE))),"Enter valid sale date and value",IF(AND(I172="Yes",IFERROR(J172&lt;B172,TRUE)),"Check sale date",IF(AND(I172&lt;&gt;"Yes",OR(J172&lt;&gt;"",K172&lt;&gt;"")),"Clear sale date and value",IF(AND(L172="Completed",I172="No",M172=""),"Add non-conversion reason",IF(AND(I172="Yes",M172&lt;&gt;""),"Clear non-conversion reason","")))))))))</f>
        <v/>
      </c>
      <c r="P172">
        <f>'Lists &amp; Setup'!A172</f>
        <v/>
      </c>
      <c r="Q172">
        <f>'Lists &amp; Setup'!B172</f>
        <v/>
      </c>
      <c r="R172">
        <f>'Lists &amp; Setup'!C172</f>
        <v/>
      </c>
      <c r="S172">
        <f>'Lists &amp; Setup'!D172</f>
        <v/>
      </c>
      <c r="T172">
        <f>'Lists &amp; Setup'!E172</f>
        <v/>
      </c>
      <c r="U172">
        <f>'Lists &amp; Setup'!F172</f>
        <v/>
      </c>
    </row>
    <row r="173">
      <c r="A173" s="24" t="n"/>
      <c r="B173" s="38" t="n"/>
      <c r="C173" s="26" t="n"/>
      <c r="D173" s="24" t="n"/>
      <c r="E173" s="24" t="n"/>
      <c r="F173" s="24" t="n"/>
      <c r="G173" s="27" t="n"/>
      <c r="H173" s="27" t="n"/>
      <c r="I173" s="27" t="n"/>
      <c r="J173" s="38" t="n"/>
      <c r="K173" s="28" t="n"/>
      <c r="L173" s="27" t="n"/>
      <c r="M173" s="24" t="n"/>
      <c r="N173" s="30">
        <f>IF(COUNTA(A173:M173)=0,"",IF(OR(A173="",B173="",C173="",D173="",E173="",F173="",G173="",H173="",I173="",L173=""),"Complete required fields",IF(COUNTIF($A$2:$A$501,A173)&gt;1,"Duplicate Call ID",IF(OR(AND(H173="Yes",G173&lt;&gt;"Yes"),AND(I173="Yes",H173&lt;&gt;"Yes")),"Inconsistent funnel stages",IF(AND(I173="Yes",OR(J173="",K173="",IFERROR(K173&lt;=0,TRUE))),"Enter valid sale date and value",IF(AND(I173="Yes",IFERROR(J173&lt;B173,TRUE)),"Check sale date",IF(AND(I173&lt;&gt;"Yes",OR(J173&lt;&gt;"",K173&lt;&gt;"")),"Clear sale date and value",IF(AND(L173="Completed",I173="No",M173=""),"Add non-conversion reason",IF(AND(I173="Yes",M173&lt;&gt;""),"Clear non-conversion reason","")))))))))</f>
        <v/>
      </c>
      <c r="P173">
        <f>'Lists &amp; Setup'!A173</f>
        <v/>
      </c>
      <c r="Q173">
        <f>'Lists &amp; Setup'!B173</f>
        <v/>
      </c>
      <c r="R173">
        <f>'Lists &amp; Setup'!C173</f>
        <v/>
      </c>
      <c r="S173">
        <f>'Lists &amp; Setup'!D173</f>
        <v/>
      </c>
      <c r="T173">
        <f>'Lists &amp; Setup'!E173</f>
        <v/>
      </c>
      <c r="U173">
        <f>'Lists &amp; Setup'!F173</f>
        <v/>
      </c>
    </row>
    <row r="174">
      <c r="A174" s="24" t="n"/>
      <c r="B174" s="38" t="n"/>
      <c r="C174" s="26" t="n"/>
      <c r="D174" s="24" t="n"/>
      <c r="E174" s="24" t="n"/>
      <c r="F174" s="24" t="n"/>
      <c r="G174" s="27" t="n"/>
      <c r="H174" s="27" t="n"/>
      <c r="I174" s="27" t="n"/>
      <c r="J174" s="38" t="n"/>
      <c r="K174" s="28" t="n"/>
      <c r="L174" s="27" t="n"/>
      <c r="M174" s="24" t="n"/>
      <c r="N174" s="29">
        <f>IF(COUNTA(A174:M174)=0,"",IF(OR(A174="",B174="",C174="",D174="",E174="",F174="",G174="",H174="",I174="",L174=""),"Complete required fields",IF(COUNTIF($A$2:$A$501,A174)&gt;1,"Duplicate Call ID",IF(OR(AND(H174="Yes",G174&lt;&gt;"Yes"),AND(I174="Yes",H174&lt;&gt;"Yes")),"Inconsistent funnel stages",IF(AND(I174="Yes",OR(J174="",K174="",IFERROR(K174&lt;=0,TRUE))),"Enter valid sale date and value",IF(AND(I174="Yes",IFERROR(J174&lt;B174,TRUE)),"Check sale date",IF(AND(I174&lt;&gt;"Yes",OR(J174&lt;&gt;"",K174&lt;&gt;"")),"Clear sale date and value",IF(AND(L174="Completed",I174="No",M174=""),"Add non-conversion reason",IF(AND(I174="Yes",M174&lt;&gt;""),"Clear non-conversion reason","")))))))))</f>
        <v/>
      </c>
      <c r="P174">
        <f>'Lists &amp; Setup'!A174</f>
        <v/>
      </c>
      <c r="Q174">
        <f>'Lists &amp; Setup'!B174</f>
        <v/>
      </c>
      <c r="R174">
        <f>'Lists &amp; Setup'!C174</f>
        <v/>
      </c>
      <c r="S174">
        <f>'Lists &amp; Setup'!D174</f>
        <v/>
      </c>
      <c r="T174">
        <f>'Lists &amp; Setup'!E174</f>
        <v/>
      </c>
      <c r="U174">
        <f>'Lists &amp; Setup'!F174</f>
        <v/>
      </c>
    </row>
    <row r="175">
      <c r="A175" s="24" t="n"/>
      <c r="B175" s="38" t="n"/>
      <c r="C175" s="26" t="n"/>
      <c r="D175" s="24" t="n"/>
      <c r="E175" s="24" t="n"/>
      <c r="F175" s="24" t="n"/>
      <c r="G175" s="27" t="n"/>
      <c r="H175" s="27" t="n"/>
      <c r="I175" s="27" t="n"/>
      <c r="J175" s="38" t="n"/>
      <c r="K175" s="28" t="n"/>
      <c r="L175" s="27" t="n"/>
      <c r="M175" s="24" t="n"/>
      <c r="N175" s="30">
        <f>IF(COUNTA(A175:M175)=0,"",IF(OR(A175="",B175="",C175="",D175="",E175="",F175="",G175="",H175="",I175="",L175=""),"Complete required fields",IF(COUNTIF($A$2:$A$501,A175)&gt;1,"Duplicate Call ID",IF(OR(AND(H175="Yes",G175&lt;&gt;"Yes"),AND(I175="Yes",H175&lt;&gt;"Yes")),"Inconsistent funnel stages",IF(AND(I175="Yes",OR(J175="",K175="",IFERROR(K175&lt;=0,TRUE))),"Enter valid sale date and value",IF(AND(I175="Yes",IFERROR(J175&lt;B175,TRUE)),"Check sale date",IF(AND(I175&lt;&gt;"Yes",OR(J175&lt;&gt;"",K175&lt;&gt;"")),"Clear sale date and value",IF(AND(L175="Completed",I175="No",M175=""),"Add non-conversion reason",IF(AND(I175="Yes",M175&lt;&gt;""),"Clear non-conversion reason","")))))))))</f>
        <v/>
      </c>
      <c r="P175">
        <f>'Lists &amp; Setup'!A175</f>
        <v/>
      </c>
      <c r="Q175">
        <f>'Lists &amp; Setup'!B175</f>
        <v/>
      </c>
      <c r="R175">
        <f>'Lists &amp; Setup'!C175</f>
        <v/>
      </c>
      <c r="S175">
        <f>'Lists &amp; Setup'!D175</f>
        <v/>
      </c>
      <c r="T175">
        <f>'Lists &amp; Setup'!E175</f>
        <v/>
      </c>
      <c r="U175">
        <f>'Lists &amp; Setup'!F175</f>
        <v/>
      </c>
    </row>
    <row r="176">
      <c r="A176" s="24" t="n"/>
      <c r="B176" s="38" t="n"/>
      <c r="C176" s="26" t="n"/>
      <c r="D176" s="24" t="n"/>
      <c r="E176" s="24" t="n"/>
      <c r="F176" s="24" t="n"/>
      <c r="G176" s="27" t="n"/>
      <c r="H176" s="27" t="n"/>
      <c r="I176" s="27" t="n"/>
      <c r="J176" s="38" t="n"/>
      <c r="K176" s="28" t="n"/>
      <c r="L176" s="27" t="n"/>
      <c r="M176" s="24" t="n"/>
      <c r="N176" s="29">
        <f>IF(COUNTA(A176:M176)=0,"",IF(OR(A176="",B176="",C176="",D176="",E176="",F176="",G176="",H176="",I176="",L176=""),"Complete required fields",IF(COUNTIF($A$2:$A$501,A176)&gt;1,"Duplicate Call ID",IF(OR(AND(H176="Yes",G176&lt;&gt;"Yes"),AND(I176="Yes",H176&lt;&gt;"Yes")),"Inconsistent funnel stages",IF(AND(I176="Yes",OR(J176="",K176="",IFERROR(K176&lt;=0,TRUE))),"Enter valid sale date and value",IF(AND(I176="Yes",IFERROR(J176&lt;B176,TRUE)),"Check sale date",IF(AND(I176&lt;&gt;"Yes",OR(J176&lt;&gt;"",K176&lt;&gt;"")),"Clear sale date and value",IF(AND(L176="Completed",I176="No",M176=""),"Add non-conversion reason",IF(AND(I176="Yes",M176&lt;&gt;""),"Clear non-conversion reason","")))))))))</f>
        <v/>
      </c>
      <c r="P176">
        <f>'Lists &amp; Setup'!A176</f>
        <v/>
      </c>
      <c r="Q176">
        <f>'Lists &amp; Setup'!B176</f>
        <v/>
      </c>
      <c r="R176">
        <f>'Lists &amp; Setup'!C176</f>
        <v/>
      </c>
      <c r="S176">
        <f>'Lists &amp; Setup'!D176</f>
        <v/>
      </c>
      <c r="T176">
        <f>'Lists &amp; Setup'!E176</f>
        <v/>
      </c>
      <c r="U176">
        <f>'Lists &amp; Setup'!F176</f>
        <v/>
      </c>
    </row>
    <row r="177">
      <c r="A177" s="24" t="n"/>
      <c r="B177" s="38" t="n"/>
      <c r="C177" s="26" t="n"/>
      <c r="D177" s="24" t="n"/>
      <c r="E177" s="24" t="n"/>
      <c r="F177" s="24" t="n"/>
      <c r="G177" s="27" t="n"/>
      <c r="H177" s="27" t="n"/>
      <c r="I177" s="27" t="n"/>
      <c r="J177" s="38" t="n"/>
      <c r="K177" s="28" t="n"/>
      <c r="L177" s="27" t="n"/>
      <c r="M177" s="24" t="n"/>
      <c r="N177" s="30">
        <f>IF(COUNTA(A177:M177)=0,"",IF(OR(A177="",B177="",C177="",D177="",E177="",F177="",G177="",H177="",I177="",L177=""),"Complete required fields",IF(COUNTIF($A$2:$A$501,A177)&gt;1,"Duplicate Call ID",IF(OR(AND(H177="Yes",G177&lt;&gt;"Yes"),AND(I177="Yes",H177&lt;&gt;"Yes")),"Inconsistent funnel stages",IF(AND(I177="Yes",OR(J177="",K177="",IFERROR(K177&lt;=0,TRUE))),"Enter valid sale date and value",IF(AND(I177="Yes",IFERROR(J177&lt;B177,TRUE)),"Check sale date",IF(AND(I177&lt;&gt;"Yes",OR(J177&lt;&gt;"",K177&lt;&gt;"")),"Clear sale date and value",IF(AND(L177="Completed",I177="No",M177=""),"Add non-conversion reason",IF(AND(I177="Yes",M177&lt;&gt;""),"Clear non-conversion reason","")))))))))</f>
        <v/>
      </c>
      <c r="P177">
        <f>'Lists &amp; Setup'!A177</f>
        <v/>
      </c>
      <c r="Q177">
        <f>'Lists &amp; Setup'!B177</f>
        <v/>
      </c>
      <c r="R177">
        <f>'Lists &amp; Setup'!C177</f>
        <v/>
      </c>
      <c r="S177">
        <f>'Lists &amp; Setup'!D177</f>
        <v/>
      </c>
      <c r="T177">
        <f>'Lists &amp; Setup'!E177</f>
        <v/>
      </c>
      <c r="U177">
        <f>'Lists &amp; Setup'!F177</f>
        <v/>
      </c>
    </row>
    <row r="178">
      <c r="A178" s="24" t="n"/>
      <c r="B178" s="38" t="n"/>
      <c r="C178" s="26" t="n"/>
      <c r="D178" s="24" t="n"/>
      <c r="E178" s="24" t="n"/>
      <c r="F178" s="24" t="n"/>
      <c r="G178" s="27" t="n"/>
      <c r="H178" s="27" t="n"/>
      <c r="I178" s="27" t="n"/>
      <c r="J178" s="38" t="n"/>
      <c r="K178" s="28" t="n"/>
      <c r="L178" s="27" t="n"/>
      <c r="M178" s="24" t="n"/>
      <c r="N178" s="29">
        <f>IF(COUNTA(A178:M178)=0,"",IF(OR(A178="",B178="",C178="",D178="",E178="",F178="",G178="",H178="",I178="",L178=""),"Complete required fields",IF(COUNTIF($A$2:$A$501,A178)&gt;1,"Duplicate Call ID",IF(OR(AND(H178="Yes",G178&lt;&gt;"Yes"),AND(I178="Yes",H178&lt;&gt;"Yes")),"Inconsistent funnel stages",IF(AND(I178="Yes",OR(J178="",K178="",IFERROR(K178&lt;=0,TRUE))),"Enter valid sale date and value",IF(AND(I178="Yes",IFERROR(J178&lt;B178,TRUE)),"Check sale date",IF(AND(I178&lt;&gt;"Yes",OR(J178&lt;&gt;"",K178&lt;&gt;"")),"Clear sale date and value",IF(AND(L178="Completed",I178="No",M178=""),"Add non-conversion reason",IF(AND(I178="Yes",M178&lt;&gt;""),"Clear non-conversion reason","")))))))))</f>
        <v/>
      </c>
      <c r="P178">
        <f>'Lists &amp; Setup'!A178</f>
        <v/>
      </c>
      <c r="Q178">
        <f>'Lists &amp; Setup'!B178</f>
        <v/>
      </c>
      <c r="R178">
        <f>'Lists &amp; Setup'!C178</f>
        <v/>
      </c>
      <c r="S178">
        <f>'Lists &amp; Setup'!D178</f>
        <v/>
      </c>
      <c r="T178">
        <f>'Lists &amp; Setup'!E178</f>
        <v/>
      </c>
      <c r="U178">
        <f>'Lists &amp; Setup'!F178</f>
        <v/>
      </c>
    </row>
    <row r="179">
      <c r="A179" s="24" t="n"/>
      <c r="B179" s="38" t="n"/>
      <c r="C179" s="26" t="n"/>
      <c r="D179" s="24" t="n"/>
      <c r="E179" s="24" t="n"/>
      <c r="F179" s="24" t="n"/>
      <c r="G179" s="27" t="n"/>
      <c r="H179" s="27" t="n"/>
      <c r="I179" s="27" t="n"/>
      <c r="J179" s="38" t="n"/>
      <c r="K179" s="28" t="n"/>
      <c r="L179" s="27" t="n"/>
      <c r="M179" s="24" t="n"/>
      <c r="N179" s="30">
        <f>IF(COUNTA(A179:M179)=0,"",IF(OR(A179="",B179="",C179="",D179="",E179="",F179="",G179="",H179="",I179="",L179=""),"Complete required fields",IF(COUNTIF($A$2:$A$501,A179)&gt;1,"Duplicate Call ID",IF(OR(AND(H179="Yes",G179&lt;&gt;"Yes"),AND(I179="Yes",H179&lt;&gt;"Yes")),"Inconsistent funnel stages",IF(AND(I179="Yes",OR(J179="",K179="",IFERROR(K179&lt;=0,TRUE))),"Enter valid sale date and value",IF(AND(I179="Yes",IFERROR(J179&lt;B179,TRUE)),"Check sale date",IF(AND(I179&lt;&gt;"Yes",OR(J179&lt;&gt;"",K179&lt;&gt;"")),"Clear sale date and value",IF(AND(L179="Completed",I179="No",M179=""),"Add non-conversion reason",IF(AND(I179="Yes",M179&lt;&gt;""),"Clear non-conversion reason","")))))))))</f>
        <v/>
      </c>
      <c r="P179">
        <f>'Lists &amp; Setup'!A179</f>
        <v/>
      </c>
      <c r="Q179">
        <f>'Lists &amp; Setup'!B179</f>
        <v/>
      </c>
      <c r="R179">
        <f>'Lists &amp; Setup'!C179</f>
        <v/>
      </c>
      <c r="S179">
        <f>'Lists &amp; Setup'!D179</f>
        <v/>
      </c>
      <c r="T179">
        <f>'Lists &amp; Setup'!E179</f>
        <v/>
      </c>
      <c r="U179">
        <f>'Lists &amp; Setup'!F179</f>
        <v/>
      </c>
    </row>
    <row r="180">
      <c r="A180" s="24" t="n"/>
      <c r="B180" s="38" t="n"/>
      <c r="C180" s="26" t="n"/>
      <c r="D180" s="24" t="n"/>
      <c r="E180" s="24" t="n"/>
      <c r="F180" s="24" t="n"/>
      <c r="G180" s="27" t="n"/>
      <c r="H180" s="27" t="n"/>
      <c r="I180" s="27" t="n"/>
      <c r="J180" s="38" t="n"/>
      <c r="K180" s="28" t="n"/>
      <c r="L180" s="27" t="n"/>
      <c r="M180" s="24" t="n"/>
      <c r="N180" s="29">
        <f>IF(COUNTA(A180:M180)=0,"",IF(OR(A180="",B180="",C180="",D180="",E180="",F180="",G180="",H180="",I180="",L180=""),"Complete required fields",IF(COUNTIF($A$2:$A$501,A180)&gt;1,"Duplicate Call ID",IF(OR(AND(H180="Yes",G180&lt;&gt;"Yes"),AND(I180="Yes",H180&lt;&gt;"Yes")),"Inconsistent funnel stages",IF(AND(I180="Yes",OR(J180="",K180="",IFERROR(K180&lt;=0,TRUE))),"Enter valid sale date and value",IF(AND(I180="Yes",IFERROR(J180&lt;B180,TRUE)),"Check sale date",IF(AND(I180&lt;&gt;"Yes",OR(J180&lt;&gt;"",K180&lt;&gt;"")),"Clear sale date and value",IF(AND(L180="Completed",I180="No",M180=""),"Add non-conversion reason",IF(AND(I180="Yes",M180&lt;&gt;""),"Clear non-conversion reason","")))))))))</f>
        <v/>
      </c>
      <c r="P180">
        <f>'Lists &amp; Setup'!A180</f>
        <v/>
      </c>
      <c r="Q180">
        <f>'Lists &amp; Setup'!B180</f>
        <v/>
      </c>
      <c r="R180">
        <f>'Lists &amp; Setup'!C180</f>
        <v/>
      </c>
      <c r="S180">
        <f>'Lists &amp; Setup'!D180</f>
        <v/>
      </c>
      <c r="T180">
        <f>'Lists &amp; Setup'!E180</f>
        <v/>
      </c>
      <c r="U180">
        <f>'Lists &amp; Setup'!F180</f>
        <v/>
      </c>
    </row>
    <row r="181">
      <c r="A181" s="24" t="n"/>
      <c r="B181" s="38" t="n"/>
      <c r="C181" s="26" t="n"/>
      <c r="D181" s="24" t="n"/>
      <c r="E181" s="24" t="n"/>
      <c r="F181" s="24" t="n"/>
      <c r="G181" s="27" t="n"/>
      <c r="H181" s="27" t="n"/>
      <c r="I181" s="27" t="n"/>
      <c r="J181" s="38" t="n"/>
      <c r="K181" s="28" t="n"/>
      <c r="L181" s="27" t="n"/>
      <c r="M181" s="24" t="n"/>
      <c r="N181" s="30">
        <f>IF(COUNTA(A181:M181)=0,"",IF(OR(A181="",B181="",C181="",D181="",E181="",F181="",G181="",H181="",I181="",L181=""),"Complete required fields",IF(COUNTIF($A$2:$A$501,A181)&gt;1,"Duplicate Call ID",IF(OR(AND(H181="Yes",G181&lt;&gt;"Yes"),AND(I181="Yes",H181&lt;&gt;"Yes")),"Inconsistent funnel stages",IF(AND(I181="Yes",OR(J181="",K181="",IFERROR(K181&lt;=0,TRUE))),"Enter valid sale date and value",IF(AND(I181="Yes",IFERROR(J181&lt;B181,TRUE)),"Check sale date",IF(AND(I181&lt;&gt;"Yes",OR(J181&lt;&gt;"",K181&lt;&gt;"")),"Clear sale date and value",IF(AND(L181="Completed",I181="No",M181=""),"Add non-conversion reason",IF(AND(I181="Yes",M181&lt;&gt;""),"Clear non-conversion reason","")))))))))</f>
        <v/>
      </c>
      <c r="P181">
        <f>'Lists &amp; Setup'!A181</f>
        <v/>
      </c>
      <c r="Q181">
        <f>'Lists &amp; Setup'!B181</f>
        <v/>
      </c>
      <c r="R181">
        <f>'Lists &amp; Setup'!C181</f>
        <v/>
      </c>
      <c r="S181">
        <f>'Lists &amp; Setup'!D181</f>
        <v/>
      </c>
      <c r="T181">
        <f>'Lists &amp; Setup'!E181</f>
        <v/>
      </c>
      <c r="U181">
        <f>'Lists &amp; Setup'!F181</f>
        <v/>
      </c>
    </row>
    <row r="182">
      <c r="A182" s="24" t="n"/>
      <c r="B182" s="38" t="n"/>
      <c r="C182" s="26" t="n"/>
      <c r="D182" s="24" t="n"/>
      <c r="E182" s="24" t="n"/>
      <c r="F182" s="24" t="n"/>
      <c r="G182" s="27" t="n"/>
      <c r="H182" s="27" t="n"/>
      <c r="I182" s="27" t="n"/>
      <c r="J182" s="38" t="n"/>
      <c r="K182" s="28" t="n"/>
      <c r="L182" s="27" t="n"/>
      <c r="M182" s="24" t="n"/>
      <c r="N182" s="29">
        <f>IF(COUNTA(A182:M182)=0,"",IF(OR(A182="",B182="",C182="",D182="",E182="",F182="",G182="",H182="",I182="",L182=""),"Complete required fields",IF(COUNTIF($A$2:$A$501,A182)&gt;1,"Duplicate Call ID",IF(OR(AND(H182="Yes",G182&lt;&gt;"Yes"),AND(I182="Yes",H182&lt;&gt;"Yes")),"Inconsistent funnel stages",IF(AND(I182="Yes",OR(J182="",K182="",IFERROR(K182&lt;=0,TRUE))),"Enter valid sale date and value",IF(AND(I182="Yes",IFERROR(J182&lt;B182,TRUE)),"Check sale date",IF(AND(I182&lt;&gt;"Yes",OR(J182&lt;&gt;"",K182&lt;&gt;"")),"Clear sale date and value",IF(AND(L182="Completed",I182="No",M182=""),"Add non-conversion reason",IF(AND(I182="Yes",M182&lt;&gt;""),"Clear non-conversion reason","")))))))))</f>
        <v/>
      </c>
      <c r="P182">
        <f>'Lists &amp; Setup'!A182</f>
        <v/>
      </c>
      <c r="Q182">
        <f>'Lists &amp; Setup'!B182</f>
        <v/>
      </c>
      <c r="R182">
        <f>'Lists &amp; Setup'!C182</f>
        <v/>
      </c>
      <c r="S182">
        <f>'Lists &amp; Setup'!D182</f>
        <v/>
      </c>
      <c r="T182">
        <f>'Lists &amp; Setup'!E182</f>
        <v/>
      </c>
      <c r="U182">
        <f>'Lists &amp; Setup'!F182</f>
        <v/>
      </c>
    </row>
    <row r="183">
      <c r="A183" s="24" t="n"/>
      <c r="B183" s="38" t="n"/>
      <c r="C183" s="26" t="n"/>
      <c r="D183" s="24" t="n"/>
      <c r="E183" s="24" t="n"/>
      <c r="F183" s="24" t="n"/>
      <c r="G183" s="27" t="n"/>
      <c r="H183" s="27" t="n"/>
      <c r="I183" s="27" t="n"/>
      <c r="J183" s="38" t="n"/>
      <c r="K183" s="28" t="n"/>
      <c r="L183" s="27" t="n"/>
      <c r="M183" s="24" t="n"/>
      <c r="N183" s="30">
        <f>IF(COUNTA(A183:M183)=0,"",IF(OR(A183="",B183="",C183="",D183="",E183="",F183="",G183="",H183="",I183="",L183=""),"Complete required fields",IF(COUNTIF($A$2:$A$501,A183)&gt;1,"Duplicate Call ID",IF(OR(AND(H183="Yes",G183&lt;&gt;"Yes"),AND(I183="Yes",H183&lt;&gt;"Yes")),"Inconsistent funnel stages",IF(AND(I183="Yes",OR(J183="",K183="",IFERROR(K183&lt;=0,TRUE))),"Enter valid sale date and value",IF(AND(I183="Yes",IFERROR(J183&lt;B183,TRUE)),"Check sale date",IF(AND(I183&lt;&gt;"Yes",OR(J183&lt;&gt;"",K183&lt;&gt;"")),"Clear sale date and value",IF(AND(L183="Completed",I183="No",M183=""),"Add non-conversion reason",IF(AND(I183="Yes",M183&lt;&gt;""),"Clear non-conversion reason","")))))))))</f>
        <v/>
      </c>
      <c r="P183">
        <f>'Lists &amp; Setup'!A183</f>
        <v/>
      </c>
      <c r="Q183">
        <f>'Lists &amp; Setup'!B183</f>
        <v/>
      </c>
      <c r="R183">
        <f>'Lists &amp; Setup'!C183</f>
        <v/>
      </c>
      <c r="S183">
        <f>'Lists &amp; Setup'!D183</f>
        <v/>
      </c>
      <c r="T183">
        <f>'Lists &amp; Setup'!E183</f>
        <v/>
      </c>
      <c r="U183">
        <f>'Lists &amp; Setup'!F183</f>
        <v/>
      </c>
    </row>
    <row r="184">
      <c r="A184" s="24" t="n"/>
      <c r="B184" s="38" t="n"/>
      <c r="C184" s="26" t="n"/>
      <c r="D184" s="24" t="n"/>
      <c r="E184" s="24" t="n"/>
      <c r="F184" s="24" t="n"/>
      <c r="G184" s="27" t="n"/>
      <c r="H184" s="27" t="n"/>
      <c r="I184" s="27" t="n"/>
      <c r="J184" s="38" t="n"/>
      <c r="K184" s="28" t="n"/>
      <c r="L184" s="27" t="n"/>
      <c r="M184" s="24" t="n"/>
      <c r="N184" s="29">
        <f>IF(COUNTA(A184:M184)=0,"",IF(OR(A184="",B184="",C184="",D184="",E184="",F184="",G184="",H184="",I184="",L184=""),"Complete required fields",IF(COUNTIF($A$2:$A$501,A184)&gt;1,"Duplicate Call ID",IF(OR(AND(H184="Yes",G184&lt;&gt;"Yes"),AND(I184="Yes",H184&lt;&gt;"Yes")),"Inconsistent funnel stages",IF(AND(I184="Yes",OR(J184="",K184="",IFERROR(K184&lt;=0,TRUE))),"Enter valid sale date and value",IF(AND(I184="Yes",IFERROR(J184&lt;B184,TRUE)),"Check sale date",IF(AND(I184&lt;&gt;"Yes",OR(J184&lt;&gt;"",K184&lt;&gt;"")),"Clear sale date and value",IF(AND(L184="Completed",I184="No",M184=""),"Add non-conversion reason",IF(AND(I184="Yes",M184&lt;&gt;""),"Clear non-conversion reason","")))))))))</f>
        <v/>
      </c>
      <c r="P184">
        <f>'Lists &amp; Setup'!A184</f>
        <v/>
      </c>
      <c r="Q184">
        <f>'Lists &amp; Setup'!B184</f>
        <v/>
      </c>
      <c r="R184">
        <f>'Lists &amp; Setup'!C184</f>
        <v/>
      </c>
      <c r="S184">
        <f>'Lists &amp; Setup'!D184</f>
        <v/>
      </c>
      <c r="T184">
        <f>'Lists &amp; Setup'!E184</f>
        <v/>
      </c>
      <c r="U184">
        <f>'Lists &amp; Setup'!F184</f>
        <v/>
      </c>
    </row>
    <row r="185">
      <c r="A185" s="24" t="n"/>
      <c r="B185" s="38" t="n"/>
      <c r="C185" s="26" t="n"/>
      <c r="D185" s="24" t="n"/>
      <c r="E185" s="24" t="n"/>
      <c r="F185" s="24" t="n"/>
      <c r="G185" s="27" t="n"/>
      <c r="H185" s="27" t="n"/>
      <c r="I185" s="27" t="n"/>
      <c r="J185" s="38" t="n"/>
      <c r="K185" s="28" t="n"/>
      <c r="L185" s="27" t="n"/>
      <c r="M185" s="24" t="n"/>
      <c r="N185" s="30">
        <f>IF(COUNTA(A185:M185)=0,"",IF(OR(A185="",B185="",C185="",D185="",E185="",F185="",G185="",H185="",I185="",L185=""),"Complete required fields",IF(COUNTIF($A$2:$A$501,A185)&gt;1,"Duplicate Call ID",IF(OR(AND(H185="Yes",G185&lt;&gt;"Yes"),AND(I185="Yes",H185&lt;&gt;"Yes")),"Inconsistent funnel stages",IF(AND(I185="Yes",OR(J185="",K185="",IFERROR(K185&lt;=0,TRUE))),"Enter valid sale date and value",IF(AND(I185="Yes",IFERROR(J185&lt;B185,TRUE)),"Check sale date",IF(AND(I185&lt;&gt;"Yes",OR(J185&lt;&gt;"",K185&lt;&gt;"")),"Clear sale date and value",IF(AND(L185="Completed",I185="No",M185=""),"Add non-conversion reason",IF(AND(I185="Yes",M185&lt;&gt;""),"Clear non-conversion reason","")))))))))</f>
        <v/>
      </c>
      <c r="P185">
        <f>'Lists &amp; Setup'!A185</f>
        <v/>
      </c>
      <c r="Q185">
        <f>'Lists &amp; Setup'!B185</f>
        <v/>
      </c>
      <c r="R185">
        <f>'Lists &amp; Setup'!C185</f>
        <v/>
      </c>
      <c r="S185">
        <f>'Lists &amp; Setup'!D185</f>
        <v/>
      </c>
      <c r="T185">
        <f>'Lists &amp; Setup'!E185</f>
        <v/>
      </c>
      <c r="U185">
        <f>'Lists &amp; Setup'!F185</f>
        <v/>
      </c>
    </row>
    <row r="186">
      <c r="A186" s="24" t="n"/>
      <c r="B186" s="38" t="n"/>
      <c r="C186" s="26" t="n"/>
      <c r="D186" s="24" t="n"/>
      <c r="E186" s="24" t="n"/>
      <c r="F186" s="24" t="n"/>
      <c r="G186" s="27" t="n"/>
      <c r="H186" s="27" t="n"/>
      <c r="I186" s="27" t="n"/>
      <c r="J186" s="38" t="n"/>
      <c r="K186" s="28" t="n"/>
      <c r="L186" s="27" t="n"/>
      <c r="M186" s="24" t="n"/>
      <c r="N186" s="29">
        <f>IF(COUNTA(A186:M186)=0,"",IF(OR(A186="",B186="",C186="",D186="",E186="",F186="",G186="",H186="",I186="",L186=""),"Complete required fields",IF(COUNTIF($A$2:$A$501,A186)&gt;1,"Duplicate Call ID",IF(OR(AND(H186="Yes",G186&lt;&gt;"Yes"),AND(I186="Yes",H186&lt;&gt;"Yes")),"Inconsistent funnel stages",IF(AND(I186="Yes",OR(J186="",K186="",IFERROR(K186&lt;=0,TRUE))),"Enter valid sale date and value",IF(AND(I186="Yes",IFERROR(J186&lt;B186,TRUE)),"Check sale date",IF(AND(I186&lt;&gt;"Yes",OR(J186&lt;&gt;"",K186&lt;&gt;"")),"Clear sale date and value",IF(AND(L186="Completed",I186="No",M186=""),"Add non-conversion reason",IF(AND(I186="Yes",M186&lt;&gt;""),"Clear non-conversion reason","")))))))))</f>
        <v/>
      </c>
      <c r="P186">
        <f>'Lists &amp; Setup'!A186</f>
        <v/>
      </c>
      <c r="Q186">
        <f>'Lists &amp; Setup'!B186</f>
        <v/>
      </c>
      <c r="R186">
        <f>'Lists &amp; Setup'!C186</f>
        <v/>
      </c>
      <c r="S186">
        <f>'Lists &amp; Setup'!D186</f>
        <v/>
      </c>
      <c r="T186">
        <f>'Lists &amp; Setup'!E186</f>
        <v/>
      </c>
      <c r="U186">
        <f>'Lists &amp; Setup'!F186</f>
        <v/>
      </c>
    </row>
    <row r="187">
      <c r="A187" s="24" t="n"/>
      <c r="B187" s="38" t="n"/>
      <c r="C187" s="26" t="n"/>
      <c r="D187" s="24" t="n"/>
      <c r="E187" s="24" t="n"/>
      <c r="F187" s="24" t="n"/>
      <c r="G187" s="27" t="n"/>
      <c r="H187" s="27" t="n"/>
      <c r="I187" s="27" t="n"/>
      <c r="J187" s="38" t="n"/>
      <c r="K187" s="28" t="n"/>
      <c r="L187" s="27" t="n"/>
      <c r="M187" s="24" t="n"/>
      <c r="N187" s="30">
        <f>IF(COUNTA(A187:M187)=0,"",IF(OR(A187="",B187="",C187="",D187="",E187="",F187="",G187="",H187="",I187="",L187=""),"Complete required fields",IF(COUNTIF($A$2:$A$501,A187)&gt;1,"Duplicate Call ID",IF(OR(AND(H187="Yes",G187&lt;&gt;"Yes"),AND(I187="Yes",H187&lt;&gt;"Yes")),"Inconsistent funnel stages",IF(AND(I187="Yes",OR(J187="",K187="",IFERROR(K187&lt;=0,TRUE))),"Enter valid sale date and value",IF(AND(I187="Yes",IFERROR(J187&lt;B187,TRUE)),"Check sale date",IF(AND(I187&lt;&gt;"Yes",OR(J187&lt;&gt;"",K187&lt;&gt;"")),"Clear sale date and value",IF(AND(L187="Completed",I187="No",M187=""),"Add non-conversion reason",IF(AND(I187="Yes",M187&lt;&gt;""),"Clear non-conversion reason","")))))))))</f>
        <v/>
      </c>
      <c r="P187">
        <f>'Lists &amp; Setup'!A187</f>
        <v/>
      </c>
      <c r="Q187">
        <f>'Lists &amp; Setup'!B187</f>
        <v/>
      </c>
      <c r="R187">
        <f>'Lists &amp; Setup'!C187</f>
        <v/>
      </c>
      <c r="S187">
        <f>'Lists &amp; Setup'!D187</f>
        <v/>
      </c>
      <c r="T187">
        <f>'Lists &amp; Setup'!E187</f>
        <v/>
      </c>
      <c r="U187">
        <f>'Lists &amp; Setup'!F187</f>
        <v/>
      </c>
    </row>
    <row r="188">
      <c r="A188" s="24" t="n"/>
      <c r="B188" s="38" t="n"/>
      <c r="C188" s="26" t="n"/>
      <c r="D188" s="24" t="n"/>
      <c r="E188" s="24" t="n"/>
      <c r="F188" s="24" t="n"/>
      <c r="G188" s="27" t="n"/>
      <c r="H188" s="27" t="n"/>
      <c r="I188" s="27" t="n"/>
      <c r="J188" s="38" t="n"/>
      <c r="K188" s="28" t="n"/>
      <c r="L188" s="27" t="n"/>
      <c r="M188" s="24" t="n"/>
      <c r="N188" s="29">
        <f>IF(COUNTA(A188:M188)=0,"",IF(OR(A188="",B188="",C188="",D188="",E188="",F188="",G188="",H188="",I188="",L188=""),"Complete required fields",IF(COUNTIF($A$2:$A$501,A188)&gt;1,"Duplicate Call ID",IF(OR(AND(H188="Yes",G188&lt;&gt;"Yes"),AND(I188="Yes",H188&lt;&gt;"Yes")),"Inconsistent funnel stages",IF(AND(I188="Yes",OR(J188="",K188="",IFERROR(K188&lt;=0,TRUE))),"Enter valid sale date and value",IF(AND(I188="Yes",IFERROR(J188&lt;B188,TRUE)),"Check sale date",IF(AND(I188&lt;&gt;"Yes",OR(J188&lt;&gt;"",K188&lt;&gt;"")),"Clear sale date and value",IF(AND(L188="Completed",I188="No",M188=""),"Add non-conversion reason",IF(AND(I188="Yes",M188&lt;&gt;""),"Clear non-conversion reason","")))))))))</f>
        <v/>
      </c>
      <c r="P188">
        <f>'Lists &amp; Setup'!A188</f>
        <v/>
      </c>
      <c r="Q188">
        <f>'Lists &amp; Setup'!B188</f>
        <v/>
      </c>
      <c r="R188">
        <f>'Lists &amp; Setup'!C188</f>
        <v/>
      </c>
      <c r="S188">
        <f>'Lists &amp; Setup'!D188</f>
        <v/>
      </c>
      <c r="T188">
        <f>'Lists &amp; Setup'!E188</f>
        <v/>
      </c>
      <c r="U188">
        <f>'Lists &amp; Setup'!F188</f>
        <v/>
      </c>
    </row>
    <row r="189">
      <c r="A189" s="24" t="n"/>
      <c r="B189" s="38" t="n"/>
      <c r="C189" s="26" t="n"/>
      <c r="D189" s="24" t="n"/>
      <c r="E189" s="24" t="n"/>
      <c r="F189" s="24" t="n"/>
      <c r="G189" s="27" t="n"/>
      <c r="H189" s="27" t="n"/>
      <c r="I189" s="27" t="n"/>
      <c r="J189" s="38" t="n"/>
      <c r="K189" s="28" t="n"/>
      <c r="L189" s="27" t="n"/>
      <c r="M189" s="24" t="n"/>
      <c r="N189" s="30">
        <f>IF(COUNTA(A189:M189)=0,"",IF(OR(A189="",B189="",C189="",D189="",E189="",F189="",G189="",H189="",I189="",L189=""),"Complete required fields",IF(COUNTIF($A$2:$A$501,A189)&gt;1,"Duplicate Call ID",IF(OR(AND(H189="Yes",G189&lt;&gt;"Yes"),AND(I189="Yes",H189&lt;&gt;"Yes")),"Inconsistent funnel stages",IF(AND(I189="Yes",OR(J189="",K189="",IFERROR(K189&lt;=0,TRUE))),"Enter valid sale date and value",IF(AND(I189="Yes",IFERROR(J189&lt;B189,TRUE)),"Check sale date",IF(AND(I189&lt;&gt;"Yes",OR(J189&lt;&gt;"",K189&lt;&gt;"")),"Clear sale date and value",IF(AND(L189="Completed",I189="No",M189=""),"Add non-conversion reason",IF(AND(I189="Yes",M189&lt;&gt;""),"Clear non-conversion reason","")))))))))</f>
        <v/>
      </c>
      <c r="P189">
        <f>'Lists &amp; Setup'!A189</f>
        <v/>
      </c>
      <c r="Q189">
        <f>'Lists &amp; Setup'!B189</f>
        <v/>
      </c>
      <c r="R189">
        <f>'Lists &amp; Setup'!C189</f>
        <v/>
      </c>
      <c r="S189">
        <f>'Lists &amp; Setup'!D189</f>
        <v/>
      </c>
      <c r="T189">
        <f>'Lists &amp; Setup'!E189</f>
        <v/>
      </c>
      <c r="U189">
        <f>'Lists &amp; Setup'!F189</f>
        <v/>
      </c>
    </row>
    <row r="190">
      <c r="A190" s="24" t="n"/>
      <c r="B190" s="38" t="n"/>
      <c r="C190" s="26" t="n"/>
      <c r="D190" s="24" t="n"/>
      <c r="E190" s="24" t="n"/>
      <c r="F190" s="24" t="n"/>
      <c r="G190" s="27" t="n"/>
      <c r="H190" s="27" t="n"/>
      <c r="I190" s="27" t="n"/>
      <c r="J190" s="38" t="n"/>
      <c r="K190" s="28" t="n"/>
      <c r="L190" s="27" t="n"/>
      <c r="M190" s="24" t="n"/>
      <c r="N190" s="29">
        <f>IF(COUNTA(A190:M190)=0,"",IF(OR(A190="",B190="",C190="",D190="",E190="",F190="",G190="",H190="",I190="",L190=""),"Complete required fields",IF(COUNTIF($A$2:$A$501,A190)&gt;1,"Duplicate Call ID",IF(OR(AND(H190="Yes",G190&lt;&gt;"Yes"),AND(I190="Yes",H190&lt;&gt;"Yes")),"Inconsistent funnel stages",IF(AND(I190="Yes",OR(J190="",K190="",IFERROR(K190&lt;=0,TRUE))),"Enter valid sale date and value",IF(AND(I190="Yes",IFERROR(J190&lt;B190,TRUE)),"Check sale date",IF(AND(I190&lt;&gt;"Yes",OR(J190&lt;&gt;"",K190&lt;&gt;"")),"Clear sale date and value",IF(AND(L190="Completed",I190="No",M190=""),"Add non-conversion reason",IF(AND(I190="Yes",M190&lt;&gt;""),"Clear non-conversion reason","")))))))))</f>
        <v/>
      </c>
      <c r="P190">
        <f>'Lists &amp; Setup'!A190</f>
        <v/>
      </c>
      <c r="Q190">
        <f>'Lists &amp; Setup'!B190</f>
        <v/>
      </c>
      <c r="R190">
        <f>'Lists &amp; Setup'!C190</f>
        <v/>
      </c>
      <c r="S190">
        <f>'Lists &amp; Setup'!D190</f>
        <v/>
      </c>
      <c r="T190">
        <f>'Lists &amp; Setup'!E190</f>
        <v/>
      </c>
      <c r="U190">
        <f>'Lists &amp; Setup'!F190</f>
        <v/>
      </c>
    </row>
    <row r="191">
      <c r="A191" s="24" t="n"/>
      <c r="B191" s="38" t="n"/>
      <c r="C191" s="26" t="n"/>
      <c r="D191" s="24" t="n"/>
      <c r="E191" s="24" t="n"/>
      <c r="F191" s="24" t="n"/>
      <c r="G191" s="27" t="n"/>
      <c r="H191" s="27" t="n"/>
      <c r="I191" s="27" t="n"/>
      <c r="J191" s="38" t="n"/>
      <c r="K191" s="28" t="n"/>
      <c r="L191" s="27" t="n"/>
      <c r="M191" s="24" t="n"/>
      <c r="N191" s="30">
        <f>IF(COUNTA(A191:M191)=0,"",IF(OR(A191="",B191="",C191="",D191="",E191="",F191="",G191="",H191="",I191="",L191=""),"Complete required fields",IF(COUNTIF($A$2:$A$501,A191)&gt;1,"Duplicate Call ID",IF(OR(AND(H191="Yes",G191&lt;&gt;"Yes"),AND(I191="Yes",H191&lt;&gt;"Yes")),"Inconsistent funnel stages",IF(AND(I191="Yes",OR(J191="",K191="",IFERROR(K191&lt;=0,TRUE))),"Enter valid sale date and value",IF(AND(I191="Yes",IFERROR(J191&lt;B191,TRUE)),"Check sale date",IF(AND(I191&lt;&gt;"Yes",OR(J191&lt;&gt;"",K191&lt;&gt;"")),"Clear sale date and value",IF(AND(L191="Completed",I191="No",M191=""),"Add non-conversion reason",IF(AND(I191="Yes",M191&lt;&gt;""),"Clear non-conversion reason","")))))))))</f>
        <v/>
      </c>
      <c r="P191">
        <f>'Lists &amp; Setup'!A191</f>
        <v/>
      </c>
      <c r="Q191">
        <f>'Lists &amp; Setup'!B191</f>
        <v/>
      </c>
      <c r="R191">
        <f>'Lists &amp; Setup'!C191</f>
        <v/>
      </c>
      <c r="S191">
        <f>'Lists &amp; Setup'!D191</f>
        <v/>
      </c>
      <c r="T191">
        <f>'Lists &amp; Setup'!E191</f>
        <v/>
      </c>
      <c r="U191">
        <f>'Lists &amp; Setup'!F191</f>
        <v/>
      </c>
    </row>
    <row r="192">
      <c r="A192" s="24" t="n"/>
      <c r="B192" s="38" t="n"/>
      <c r="C192" s="26" t="n"/>
      <c r="D192" s="24" t="n"/>
      <c r="E192" s="24" t="n"/>
      <c r="F192" s="24" t="n"/>
      <c r="G192" s="27" t="n"/>
      <c r="H192" s="27" t="n"/>
      <c r="I192" s="27" t="n"/>
      <c r="J192" s="38" t="n"/>
      <c r="K192" s="28" t="n"/>
      <c r="L192" s="27" t="n"/>
      <c r="M192" s="24" t="n"/>
      <c r="N192" s="29">
        <f>IF(COUNTA(A192:M192)=0,"",IF(OR(A192="",B192="",C192="",D192="",E192="",F192="",G192="",H192="",I192="",L192=""),"Complete required fields",IF(COUNTIF($A$2:$A$501,A192)&gt;1,"Duplicate Call ID",IF(OR(AND(H192="Yes",G192&lt;&gt;"Yes"),AND(I192="Yes",H192&lt;&gt;"Yes")),"Inconsistent funnel stages",IF(AND(I192="Yes",OR(J192="",K192="",IFERROR(K192&lt;=0,TRUE))),"Enter valid sale date and value",IF(AND(I192="Yes",IFERROR(J192&lt;B192,TRUE)),"Check sale date",IF(AND(I192&lt;&gt;"Yes",OR(J192&lt;&gt;"",K192&lt;&gt;"")),"Clear sale date and value",IF(AND(L192="Completed",I192="No",M192=""),"Add non-conversion reason",IF(AND(I192="Yes",M192&lt;&gt;""),"Clear non-conversion reason","")))))))))</f>
        <v/>
      </c>
      <c r="P192">
        <f>'Lists &amp; Setup'!A192</f>
        <v/>
      </c>
      <c r="Q192">
        <f>'Lists &amp; Setup'!B192</f>
        <v/>
      </c>
      <c r="R192">
        <f>'Lists &amp; Setup'!C192</f>
        <v/>
      </c>
      <c r="S192">
        <f>'Lists &amp; Setup'!D192</f>
        <v/>
      </c>
      <c r="T192">
        <f>'Lists &amp; Setup'!E192</f>
        <v/>
      </c>
      <c r="U192">
        <f>'Lists &amp; Setup'!F192</f>
        <v/>
      </c>
    </row>
    <row r="193">
      <c r="A193" s="24" t="n"/>
      <c r="B193" s="38" t="n"/>
      <c r="C193" s="26" t="n"/>
      <c r="D193" s="24" t="n"/>
      <c r="E193" s="24" t="n"/>
      <c r="F193" s="24" t="n"/>
      <c r="G193" s="27" t="n"/>
      <c r="H193" s="27" t="n"/>
      <c r="I193" s="27" t="n"/>
      <c r="J193" s="38" t="n"/>
      <c r="K193" s="28" t="n"/>
      <c r="L193" s="27" t="n"/>
      <c r="M193" s="24" t="n"/>
      <c r="N193" s="30">
        <f>IF(COUNTA(A193:M193)=0,"",IF(OR(A193="",B193="",C193="",D193="",E193="",F193="",G193="",H193="",I193="",L193=""),"Complete required fields",IF(COUNTIF($A$2:$A$501,A193)&gt;1,"Duplicate Call ID",IF(OR(AND(H193="Yes",G193&lt;&gt;"Yes"),AND(I193="Yes",H193&lt;&gt;"Yes")),"Inconsistent funnel stages",IF(AND(I193="Yes",OR(J193="",K193="",IFERROR(K193&lt;=0,TRUE))),"Enter valid sale date and value",IF(AND(I193="Yes",IFERROR(J193&lt;B193,TRUE)),"Check sale date",IF(AND(I193&lt;&gt;"Yes",OR(J193&lt;&gt;"",K193&lt;&gt;"")),"Clear sale date and value",IF(AND(L193="Completed",I193="No",M193=""),"Add non-conversion reason",IF(AND(I193="Yes",M193&lt;&gt;""),"Clear non-conversion reason","")))))))))</f>
        <v/>
      </c>
      <c r="P193">
        <f>'Lists &amp; Setup'!A193</f>
        <v/>
      </c>
      <c r="Q193">
        <f>'Lists &amp; Setup'!B193</f>
        <v/>
      </c>
      <c r="R193">
        <f>'Lists &amp; Setup'!C193</f>
        <v/>
      </c>
      <c r="S193">
        <f>'Lists &amp; Setup'!D193</f>
        <v/>
      </c>
      <c r="T193">
        <f>'Lists &amp; Setup'!E193</f>
        <v/>
      </c>
      <c r="U193">
        <f>'Lists &amp; Setup'!F193</f>
        <v/>
      </c>
    </row>
    <row r="194">
      <c r="A194" s="24" t="n"/>
      <c r="B194" s="38" t="n"/>
      <c r="C194" s="26" t="n"/>
      <c r="D194" s="24" t="n"/>
      <c r="E194" s="24" t="n"/>
      <c r="F194" s="24" t="n"/>
      <c r="G194" s="27" t="n"/>
      <c r="H194" s="27" t="n"/>
      <c r="I194" s="27" t="n"/>
      <c r="J194" s="38" t="n"/>
      <c r="K194" s="28" t="n"/>
      <c r="L194" s="27" t="n"/>
      <c r="M194" s="24" t="n"/>
      <c r="N194" s="29">
        <f>IF(COUNTA(A194:M194)=0,"",IF(OR(A194="",B194="",C194="",D194="",E194="",F194="",G194="",H194="",I194="",L194=""),"Complete required fields",IF(COUNTIF($A$2:$A$501,A194)&gt;1,"Duplicate Call ID",IF(OR(AND(H194="Yes",G194&lt;&gt;"Yes"),AND(I194="Yes",H194&lt;&gt;"Yes")),"Inconsistent funnel stages",IF(AND(I194="Yes",OR(J194="",K194="",IFERROR(K194&lt;=0,TRUE))),"Enter valid sale date and value",IF(AND(I194="Yes",IFERROR(J194&lt;B194,TRUE)),"Check sale date",IF(AND(I194&lt;&gt;"Yes",OR(J194&lt;&gt;"",K194&lt;&gt;"")),"Clear sale date and value",IF(AND(L194="Completed",I194="No",M194=""),"Add non-conversion reason",IF(AND(I194="Yes",M194&lt;&gt;""),"Clear non-conversion reason","")))))))))</f>
        <v/>
      </c>
      <c r="P194">
        <f>'Lists &amp; Setup'!A194</f>
        <v/>
      </c>
      <c r="Q194">
        <f>'Lists &amp; Setup'!B194</f>
        <v/>
      </c>
      <c r="R194">
        <f>'Lists &amp; Setup'!C194</f>
        <v/>
      </c>
      <c r="S194">
        <f>'Lists &amp; Setup'!D194</f>
        <v/>
      </c>
      <c r="T194">
        <f>'Lists &amp; Setup'!E194</f>
        <v/>
      </c>
      <c r="U194">
        <f>'Lists &amp; Setup'!F194</f>
        <v/>
      </c>
    </row>
    <row r="195">
      <c r="A195" s="24" t="n"/>
      <c r="B195" s="38" t="n"/>
      <c r="C195" s="26" t="n"/>
      <c r="D195" s="24" t="n"/>
      <c r="E195" s="24" t="n"/>
      <c r="F195" s="24" t="n"/>
      <c r="G195" s="27" t="n"/>
      <c r="H195" s="27" t="n"/>
      <c r="I195" s="27" t="n"/>
      <c r="J195" s="38" t="n"/>
      <c r="K195" s="28" t="n"/>
      <c r="L195" s="27" t="n"/>
      <c r="M195" s="24" t="n"/>
      <c r="N195" s="30">
        <f>IF(COUNTA(A195:M195)=0,"",IF(OR(A195="",B195="",C195="",D195="",E195="",F195="",G195="",H195="",I195="",L195=""),"Complete required fields",IF(COUNTIF($A$2:$A$501,A195)&gt;1,"Duplicate Call ID",IF(OR(AND(H195="Yes",G195&lt;&gt;"Yes"),AND(I195="Yes",H195&lt;&gt;"Yes")),"Inconsistent funnel stages",IF(AND(I195="Yes",OR(J195="",K195="",IFERROR(K195&lt;=0,TRUE))),"Enter valid sale date and value",IF(AND(I195="Yes",IFERROR(J195&lt;B195,TRUE)),"Check sale date",IF(AND(I195&lt;&gt;"Yes",OR(J195&lt;&gt;"",K195&lt;&gt;"")),"Clear sale date and value",IF(AND(L195="Completed",I195="No",M195=""),"Add non-conversion reason",IF(AND(I195="Yes",M195&lt;&gt;""),"Clear non-conversion reason","")))))))))</f>
        <v/>
      </c>
      <c r="P195">
        <f>'Lists &amp; Setup'!A195</f>
        <v/>
      </c>
      <c r="Q195">
        <f>'Lists &amp; Setup'!B195</f>
        <v/>
      </c>
      <c r="R195">
        <f>'Lists &amp; Setup'!C195</f>
        <v/>
      </c>
      <c r="S195">
        <f>'Lists &amp; Setup'!D195</f>
        <v/>
      </c>
      <c r="T195">
        <f>'Lists &amp; Setup'!E195</f>
        <v/>
      </c>
      <c r="U195">
        <f>'Lists &amp; Setup'!F195</f>
        <v/>
      </c>
    </row>
    <row r="196">
      <c r="A196" s="24" t="n"/>
      <c r="B196" s="38" t="n"/>
      <c r="C196" s="26" t="n"/>
      <c r="D196" s="24" t="n"/>
      <c r="E196" s="24" t="n"/>
      <c r="F196" s="24" t="n"/>
      <c r="G196" s="27" t="n"/>
      <c r="H196" s="27" t="n"/>
      <c r="I196" s="27" t="n"/>
      <c r="J196" s="38" t="n"/>
      <c r="K196" s="28" t="n"/>
      <c r="L196" s="27" t="n"/>
      <c r="M196" s="24" t="n"/>
      <c r="N196" s="29">
        <f>IF(COUNTA(A196:M196)=0,"",IF(OR(A196="",B196="",C196="",D196="",E196="",F196="",G196="",H196="",I196="",L196=""),"Complete required fields",IF(COUNTIF($A$2:$A$501,A196)&gt;1,"Duplicate Call ID",IF(OR(AND(H196="Yes",G196&lt;&gt;"Yes"),AND(I196="Yes",H196&lt;&gt;"Yes")),"Inconsistent funnel stages",IF(AND(I196="Yes",OR(J196="",K196="",IFERROR(K196&lt;=0,TRUE))),"Enter valid sale date and value",IF(AND(I196="Yes",IFERROR(J196&lt;B196,TRUE)),"Check sale date",IF(AND(I196&lt;&gt;"Yes",OR(J196&lt;&gt;"",K196&lt;&gt;"")),"Clear sale date and value",IF(AND(L196="Completed",I196="No",M196=""),"Add non-conversion reason",IF(AND(I196="Yes",M196&lt;&gt;""),"Clear non-conversion reason","")))))))))</f>
        <v/>
      </c>
      <c r="P196">
        <f>'Lists &amp; Setup'!A196</f>
        <v/>
      </c>
      <c r="Q196">
        <f>'Lists &amp; Setup'!B196</f>
        <v/>
      </c>
      <c r="R196">
        <f>'Lists &amp; Setup'!C196</f>
        <v/>
      </c>
      <c r="S196">
        <f>'Lists &amp; Setup'!D196</f>
        <v/>
      </c>
      <c r="T196">
        <f>'Lists &amp; Setup'!E196</f>
        <v/>
      </c>
      <c r="U196">
        <f>'Lists &amp; Setup'!F196</f>
        <v/>
      </c>
    </row>
    <row r="197">
      <c r="A197" s="24" t="n"/>
      <c r="B197" s="38" t="n"/>
      <c r="C197" s="26" t="n"/>
      <c r="D197" s="24" t="n"/>
      <c r="E197" s="24" t="n"/>
      <c r="F197" s="24" t="n"/>
      <c r="G197" s="27" t="n"/>
      <c r="H197" s="27" t="n"/>
      <c r="I197" s="27" t="n"/>
      <c r="J197" s="38" t="n"/>
      <c r="K197" s="28" t="n"/>
      <c r="L197" s="27" t="n"/>
      <c r="M197" s="24" t="n"/>
      <c r="N197" s="30">
        <f>IF(COUNTA(A197:M197)=0,"",IF(OR(A197="",B197="",C197="",D197="",E197="",F197="",G197="",H197="",I197="",L197=""),"Complete required fields",IF(COUNTIF($A$2:$A$501,A197)&gt;1,"Duplicate Call ID",IF(OR(AND(H197="Yes",G197&lt;&gt;"Yes"),AND(I197="Yes",H197&lt;&gt;"Yes")),"Inconsistent funnel stages",IF(AND(I197="Yes",OR(J197="",K197="",IFERROR(K197&lt;=0,TRUE))),"Enter valid sale date and value",IF(AND(I197="Yes",IFERROR(J197&lt;B197,TRUE)),"Check sale date",IF(AND(I197&lt;&gt;"Yes",OR(J197&lt;&gt;"",K197&lt;&gt;"")),"Clear sale date and value",IF(AND(L197="Completed",I197="No",M197=""),"Add non-conversion reason",IF(AND(I197="Yes",M197&lt;&gt;""),"Clear non-conversion reason","")))))))))</f>
        <v/>
      </c>
      <c r="P197">
        <f>'Lists &amp; Setup'!A197</f>
        <v/>
      </c>
      <c r="Q197">
        <f>'Lists &amp; Setup'!B197</f>
        <v/>
      </c>
      <c r="R197">
        <f>'Lists &amp; Setup'!C197</f>
        <v/>
      </c>
      <c r="S197">
        <f>'Lists &amp; Setup'!D197</f>
        <v/>
      </c>
      <c r="T197">
        <f>'Lists &amp; Setup'!E197</f>
        <v/>
      </c>
      <c r="U197">
        <f>'Lists &amp; Setup'!F197</f>
        <v/>
      </c>
    </row>
    <row r="198">
      <c r="A198" s="24" t="n"/>
      <c r="B198" s="38" t="n"/>
      <c r="C198" s="26" t="n"/>
      <c r="D198" s="24" t="n"/>
      <c r="E198" s="24" t="n"/>
      <c r="F198" s="24" t="n"/>
      <c r="G198" s="27" t="n"/>
      <c r="H198" s="27" t="n"/>
      <c r="I198" s="27" t="n"/>
      <c r="J198" s="38" t="n"/>
      <c r="K198" s="28" t="n"/>
      <c r="L198" s="27" t="n"/>
      <c r="M198" s="24" t="n"/>
      <c r="N198" s="29">
        <f>IF(COUNTA(A198:M198)=0,"",IF(OR(A198="",B198="",C198="",D198="",E198="",F198="",G198="",H198="",I198="",L198=""),"Complete required fields",IF(COUNTIF($A$2:$A$501,A198)&gt;1,"Duplicate Call ID",IF(OR(AND(H198="Yes",G198&lt;&gt;"Yes"),AND(I198="Yes",H198&lt;&gt;"Yes")),"Inconsistent funnel stages",IF(AND(I198="Yes",OR(J198="",K198="",IFERROR(K198&lt;=0,TRUE))),"Enter valid sale date and value",IF(AND(I198="Yes",IFERROR(J198&lt;B198,TRUE)),"Check sale date",IF(AND(I198&lt;&gt;"Yes",OR(J198&lt;&gt;"",K198&lt;&gt;"")),"Clear sale date and value",IF(AND(L198="Completed",I198="No",M198=""),"Add non-conversion reason",IF(AND(I198="Yes",M198&lt;&gt;""),"Clear non-conversion reason","")))))))))</f>
        <v/>
      </c>
      <c r="P198">
        <f>'Lists &amp; Setup'!A198</f>
        <v/>
      </c>
      <c r="Q198">
        <f>'Lists &amp; Setup'!B198</f>
        <v/>
      </c>
      <c r="R198">
        <f>'Lists &amp; Setup'!C198</f>
        <v/>
      </c>
      <c r="S198">
        <f>'Lists &amp; Setup'!D198</f>
        <v/>
      </c>
      <c r="T198">
        <f>'Lists &amp; Setup'!E198</f>
        <v/>
      </c>
      <c r="U198">
        <f>'Lists &amp; Setup'!F198</f>
        <v/>
      </c>
    </row>
    <row r="199">
      <c r="A199" s="24" t="n"/>
      <c r="B199" s="38" t="n"/>
      <c r="C199" s="26" t="n"/>
      <c r="D199" s="24" t="n"/>
      <c r="E199" s="24" t="n"/>
      <c r="F199" s="24" t="n"/>
      <c r="G199" s="27" t="n"/>
      <c r="H199" s="27" t="n"/>
      <c r="I199" s="27" t="n"/>
      <c r="J199" s="38" t="n"/>
      <c r="K199" s="28" t="n"/>
      <c r="L199" s="27" t="n"/>
      <c r="M199" s="24" t="n"/>
      <c r="N199" s="30">
        <f>IF(COUNTA(A199:M199)=0,"",IF(OR(A199="",B199="",C199="",D199="",E199="",F199="",G199="",H199="",I199="",L199=""),"Complete required fields",IF(COUNTIF($A$2:$A$501,A199)&gt;1,"Duplicate Call ID",IF(OR(AND(H199="Yes",G199&lt;&gt;"Yes"),AND(I199="Yes",H199&lt;&gt;"Yes")),"Inconsistent funnel stages",IF(AND(I199="Yes",OR(J199="",K199="",IFERROR(K199&lt;=0,TRUE))),"Enter valid sale date and value",IF(AND(I199="Yes",IFERROR(J199&lt;B199,TRUE)),"Check sale date",IF(AND(I199&lt;&gt;"Yes",OR(J199&lt;&gt;"",K199&lt;&gt;"")),"Clear sale date and value",IF(AND(L199="Completed",I199="No",M199=""),"Add non-conversion reason",IF(AND(I199="Yes",M199&lt;&gt;""),"Clear non-conversion reason","")))))))))</f>
        <v/>
      </c>
      <c r="P199">
        <f>'Lists &amp; Setup'!A199</f>
        <v/>
      </c>
      <c r="Q199">
        <f>'Lists &amp; Setup'!B199</f>
        <v/>
      </c>
      <c r="R199">
        <f>'Lists &amp; Setup'!C199</f>
        <v/>
      </c>
      <c r="S199">
        <f>'Lists &amp; Setup'!D199</f>
        <v/>
      </c>
      <c r="T199">
        <f>'Lists &amp; Setup'!E199</f>
        <v/>
      </c>
      <c r="U199">
        <f>'Lists &amp; Setup'!F199</f>
        <v/>
      </c>
    </row>
    <row r="200">
      <c r="A200" s="24" t="n"/>
      <c r="B200" s="38" t="n"/>
      <c r="C200" s="26" t="n"/>
      <c r="D200" s="24" t="n"/>
      <c r="E200" s="24" t="n"/>
      <c r="F200" s="24" t="n"/>
      <c r="G200" s="27" t="n"/>
      <c r="H200" s="27" t="n"/>
      <c r="I200" s="27" t="n"/>
      <c r="J200" s="38" t="n"/>
      <c r="K200" s="28" t="n"/>
      <c r="L200" s="27" t="n"/>
      <c r="M200" s="24" t="n"/>
      <c r="N200" s="29">
        <f>IF(COUNTA(A200:M200)=0,"",IF(OR(A200="",B200="",C200="",D200="",E200="",F200="",G200="",H200="",I200="",L200=""),"Complete required fields",IF(COUNTIF($A$2:$A$501,A200)&gt;1,"Duplicate Call ID",IF(OR(AND(H200="Yes",G200&lt;&gt;"Yes"),AND(I200="Yes",H200&lt;&gt;"Yes")),"Inconsistent funnel stages",IF(AND(I200="Yes",OR(J200="",K200="",IFERROR(K200&lt;=0,TRUE))),"Enter valid sale date and value",IF(AND(I200="Yes",IFERROR(J200&lt;B200,TRUE)),"Check sale date",IF(AND(I200&lt;&gt;"Yes",OR(J200&lt;&gt;"",K200&lt;&gt;"")),"Clear sale date and value",IF(AND(L200="Completed",I200="No",M200=""),"Add non-conversion reason",IF(AND(I200="Yes",M200&lt;&gt;""),"Clear non-conversion reason","")))))))))</f>
        <v/>
      </c>
      <c r="P200">
        <f>'Lists &amp; Setup'!A200</f>
        <v/>
      </c>
      <c r="Q200">
        <f>'Lists &amp; Setup'!B200</f>
        <v/>
      </c>
      <c r="R200">
        <f>'Lists &amp; Setup'!C200</f>
        <v/>
      </c>
      <c r="S200">
        <f>'Lists &amp; Setup'!D200</f>
        <v/>
      </c>
      <c r="T200">
        <f>'Lists &amp; Setup'!E200</f>
        <v/>
      </c>
      <c r="U200">
        <f>'Lists &amp; Setup'!F200</f>
        <v/>
      </c>
    </row>
    <row r="201">
      <c r="A201" s="24" t="n"/>
      <c r="B201" s="38" t="n"/>
      <c r="C201" s="26" t="n"/>
      <c r="D201" s="24" t="n"/>
      <c r="E201" s="24" t="n"/>
      <c r="F201" s="24" t="n"/>
      <c r="G201" s="27" t="n"/>
      <c r="H201" s="27" t="n"/>
      <c r="I201" s="27" t="n"/>
      <c r="J201" s="38" t="n"/>
      <c r="K201" s="28" t="n"/>
      <c r="L201" s="27" t="n"/>
      <c r="M201" s="24" t="n"/>
      <c r="N201" s="30">
        <f>IF(COUNTA(A201:M201)=0,"",IF(OR(A201="",B201="",C201="",D201="",E201="",F201="",G201="",H201="",I201="",L201=""),"Complete required fields",IF(COUNTIF($A$2:$A$501,A201)&gt;1,"Duplicate Call ID",IF(OR(AND(H201="Yes",G201&lt;&gt;"Yes"),AND(I201="Yes",H201&lt;&gt;"Yes")),"Inconsistent funnel stages",IF(AND(I201="Yes",OR(J201="",K201="",IFERROR(K201&lt;=0,TRUE))),"Enter valid sale date and value",IF(AND(I201="Yes",IFERROR(J201&lt;B201,TRUE)),"Check sale date",IF(AND(I201&lt;&gt;"Yes",OR(J201&lt;&gt;"",K201&lt;&gt;"")),"Clear sale date and value",IF(AND(L201="Completed",I201="No",M201=""),"Add non-conversion reason",IF(AND(I201="Yes",M201&lt;&gt;""),"Clear non-conversion reason","")))))))))</f>
        <v/>
      </c>
      <c r="P201">
        <f>'Lists &amp; Setup'!A201</f>
        <v/>
      </c>
      <c r="Q201">
        <f>'Lists &amp; Setup'!B201</f>
        <v/>
      </c>
      <c r="R201">
        <f>'Lists &amp; Setup'!C201</f>
        <v/>
      </c>
      <c r="S201">
        <f>'Lists &amp; Setup'!D201</f>
        <v/>
      </c>
      <c r="T201">
        <f>'Lists &amp; Setup'!E201</f>
        <v/>
      </c>
      <c r="U201">
        <f>'Lists &amp; Setup'!F201</f>
        <v/>
      </c>
    </row>
    <row r="202">
      <c r="A202" s="24" t="n"/>
      <c r="B202" s="38" t="n"/>
      <c r="C202" s="26" t="n"/>
      <c r="D202" s="24" t="n"/>
      <c r="E202" s="24" t="n"/>
      <c r="F202" s="24" t="n"/>
      <c r="G202" s="27" t="n"/>
      <c r="H202" s="27" t="n"/>
      <c r="I202" s="27" t="n"/>
      <c r="J202" s="38" t="n"/>
      <c r="K202" s="28" t="n"/>
      <c r="L202" s="27" t="n"/>
      <c r="M202" s="24" t="n"/>
      <c r="N202" s="29">
        <f>IF(COUNTA(A202:M202)=0,"",IF(OR(A202="",B202="",C202="",D202="",E202="",F202="",G202="",H202="",I202="",L202=""),"Complete required fields",IF(COUNTIF($A$2:$A$501,A202)&gt;1,"Duplicate Call ID",IF(OR(AND(H202="Yes",G202&lt;&gt;"Yes"),AND(I202="Yes",H202&lt;&gt;"Yes")),"Inconsistent funnel stages",IF(AND(I202="Yes",OR(J202="",K202="",IFERROR(K202&lt;=0,TRUE))),"Enter valid sale date and value",IF(AND(I202="Yes",IFERROR(J202&lt;B202,TRUE)),"Check sale date",IF(AND(I202&lt;&gt;"Yes",OR(J202&lt;&gt;"",K202&lt;&gt;"")),"Clear sale date and value",IF(AND(L202="Completed",I202="No",M202=""),"Add non-conversion reason",IF(AND(I202="Yes",M202&lt;&gt;""),"Clear non-conversion reason","")))))))))</f>
        <v/>
      </c>
      <c r="P202">
        <f>'Lists &amp; Setup'!A202</f>
        <v/>
      </c>
      <c r="Q202">
        <f>'Lists &amp; Setup'!B202</f>
        <v/>
      </c>
      <c r="R202">
        <f>'Lists &amp; Setup'!C202</f>
        <v/>
      </c>
      <c r="S202">
        <f>'Lists &amp; Setup'!D202</f>
        <v/>
      </c>
      <c r="T202">
        <f>'Lists &amp; Setup'!E202</f>
        <v/>
      </c>
      <c r="U202">
        <f>'Lists &amp; Setup'!F202</f>
        <v/>
      </c>
    </row>
    <row r="203">
      <c r="A203" s="24" t="n"/>
      <c r="B203" s="38" t="n"/>
      <c r="C203" s="26" t="n"/>
      <c r="D203" s="24" t="n"/>
      <c r="E203" s="24" t="n"/>
      <c r="F203" s="24" t="n"/>
      <c r="G203" s="27" t="n"/>
      <c r="H203" s="27" t="n"/>
      <c r="I203" s="27" t="n"/>
      <c r="J203" s="38" t="n"/>
      <c r="K203" s="28" t="n"/>
      <c r="L203" s="27" t="n"/>
      <c r="M203" s="24" t="n"/>
      <c r="N203" s="30">
        <f>IF(COUNTA(A203:M203)=0,"",IF(OR(A203="",B203="",C203="",D203="",E203="",F203="",G203="",H203="",I203="",L203=""),"Complete required fields",IF(COUNTIF($A$2:$A$501,A203)&gt;1,"Duplicate Call ID",IF(OR(AND(H203="Yes",G203&lt;&gt;"Yes"),AND(I203="Yes",H203&lt;&gt;"Yes")),"Inconsistent funnel stages",IF(AND(I203="Yes",OR(J203="",K203="",IFERROR(K203&lt;=0,TRUE))),"Enter valid sale date and value",IF(AND(I203="Yes",IFERROR(J203&lt;B203,TRUE)),"Check sale date",IF(AND(I203&lt;&gt;"Yes",OR(J203&lt;&gt;"",K203&lt;&gt;"")),"Clear sale date and value",IF(AND(L203="Completed",I203="No",M203=""),"Add non-conversion reason",IF(AND(I203="Yes",M203&lt;&gt;""),"Clear non-conversion reason","")))))))))</f>
        <v/>
      </c>
      <c r="P203">
        <f>'Lists &amp; Setup'!A203</f>
        <v/>
      </c>
      <c r="Q203">
        <f>'Lists &amp; Setup'!B203</f>
        <v/>
      </c>
      <c r="R203">
        <f>'Lists &amp; Setup'!C203</f>
        <v/>
      </c>
      <c r="S203">
        <f>'Lists &amp; Setup'!D203</f>
        <v/>
      </c>
      <c r="T203">
        <f>'Lists &amp; Setup'!E203</f>
        <v/>
      </c>
      <c r="U203">
        <f>'Lists &amp; Setup'!F203</f>
        <v/>
      </c>
    </row>
    <row r="204">
      <c r="A204" s="24" t="n"/>
      <c r="B204" s="38" t="n"/>
      <c r="C204" s="26" t="n"/>
      <c r="D204" s="24" t="n"/>
      <c r="E204" s="24" t="n"/>
      <c r="F204" s="24" t="n"/>
      <c r="G204" s="27" t="n"/>
      <c r="H204" s="27" t="n"/>
      <c r="I204" s="27" t="n"/>
      <c r="J204" s="38" t="n"/>
      <c r="K204" s="28" t="n"/>
      <c r="L204" s="27" t="n"/>
      <c r="M204" s="24" t="n"/>
      <c r="N204" s="29">
        <f>IF(COUNTA(A204:M204)=0,"",IF(OR(A204="",B204="",C204="",D204="",E204="",F204="",G204="",H204="",I204="",L204=""),"Complete required fields",IF(COUNTIF($A$2:$A$501,A204)&gt;1,"Duplicate Call ID",IF(OR(AND(H204="Yes",G204&lt;&gt;"Yes"),AND(I204="Yes",H204&lt;&gt;"Yes")),"Inconsistent funnel stages",IF(AND(I204="Yes",OR(J204="",K204="",IFERROR(K204&lt;=0,TRUE))),"Enter valid sale date and value",IF(AND(I204="Yes",IFERROR(J204&lt;B204,TRUE)),"Check sale date",IF(AND(I204&lt;&gt;"Yes",OR(J204&lt;&gt;"",K204&lt;&gt;"")),"Clear sale date and value",IF(AND(L204="Completed",I204="No",M204=""),"Add non-conversion reason",IF(AND(I204="Yes",M204&lt;&gt;""),"Clear non-conversion reason","")))))))))</f>
        <v/>
      </c>
      <c r="P204">
        <f>'Lists &amp; Setup'!A204</f>
        <v/>
      </c>
      <c r="Q204">
        <f>'Lists &amp; Setup'!B204</f>
        <v/>
      </c>
      <c r="R204">
        <f>'Lists &amp; Setup'!C204</f>
        <v/>
      </c>
      <c r="S204">
        <f>'Lists &amp; Setup'!D204</f>
        <v/>
      </c>
      <c r="T204">
        <f>'Lists &amp; Setup'!E204</f>
        <v/>
      </c>
      <c r="U204">
        <f>'Lists &amp; Setup'!F204</f>
        <v/>
      </c>
    </row>
    <row r="205">
      <c r="A205" s="24" t="n"/>
      <c r="B205" s="38" t="n"/>
      <c r="C205" s="26" t="n"/>
      <c r="D205" s="24" t="n"/>
      <c r="E205" s="24" t="n"/>
      <c r="F205" s="24" t="n"/>
      <c r="G205" s="27" t="n"/>
      <c r="H205" s="27" t="n"/>
      <c r="I205" s="27" t="n"/>
      <c r="J205" s="38" t="n"/>
      <c r="K205" s="28" t="n"/>
      <c r="L205" s="27" t="n"/>
      <c r="M205" s="24" t="n"/>
      <c r="N205" s="30">
        <f>IF(COUNTA(A205:M205)=0,"",IF(OR(A205="",B205="",C205="",D205="",E205="",F205="",G205="",H205="",I205="",L205=""),"Complete required fields",IF(COUNTIF($A$2:$A$501,A205)&gt;1,"Duplicate Call ID",IF(OR(AND(H205="Yes",G205&lt;&gt;"Yes"),AND(I205="Yes",H205&lt;&gt;"Yes")),"Inconsistent funnel stages",IF(AND(I205="Yes",OR(J205="",K205="",IFERROR(K205&lt;=0,TRUE))),"Enter valid sale date and value",IF(AND(I205="Yes",IFERROR(J205&lt;B205,TRUE)),"Check sale date",IF(AND(I205&lt;&gt;"Yes",OR(J205&lt;&gt;"",K205&lt;&gt;"")),"Clear sale date and value",IF(AND(L205="Completed",I205="No",M205=""),"Add non-conversion reason",IF(AND(I205="Yes",M205&lt;&gt;""),"Clear non-conversion reason","")))))))))</f>
        <v/>
      </c>
      <c r="P205">
        <f>'Lists &amp; Setup'!A205</f>
        <v/>
      </c>
      <c r="Q205">
        <f>'Lists &amp; Setup'!B205</f>
        <v/>
      </c>
      <c r="R205">
        <f>'Lists &amp; Setup'!C205</f>
        <v/>
      </c>
      <c r="S205">
        <f>'Lists &amp; Setup'!D205</f>
        <v/>
      </c>
      <c r="T205">
        <f>'Lists &amp; Setup'!E205</f>
        <v/>
      </c>
      <c r="U205">
        <f>'Lists &amp; Setup'!F205</f>
        <v/>
      </c>
    </row>
    <row r="206">
      <c r="A206" s="24" t="n"/>
      <c r="B206" s="38" t="n"/>
      <c r="C206" s="26" t="n"/>
      <c r="D206" s="24" t="n"/>
      <c r="E206" s="24" t="n"/>
      <c r="F206" s="24" t="n"/>
      <c r="G206" s="27" t="n"/>
      <c r="H206" s="27" t="n"/>
      <c r="I206" s="27" t="n"/>
      <c r="J206" s="38" t="n"/>
      <c r="K206" s="28" t="n"/>
      <c r="L206" s="27" t="n"/>
      <c r="M206" s="24" t="n"/>
      <c r="N206" s="29">
        <f>IF(COUNTA(A206:M206)=0,"",IF(OR(A206="",B206="",C206="",D206="",E206="",F206="",G206="",H206="",I206="",L206=""),"Complete required fields",IF(COUNTIF($A$2:$A$501,A206)&gt;1,"Duplicate Call ID",IF(OR(AND(H206="Yes",G206&lt;&gt;"Yes"),AND(I206="Yes",H206&lt;&gt;"Yes")),"Inconsistent funnel stages",IF(AND(I206="Yes",OR(J206="",K206="",IFERROR(K206&lt;=0,TRUE))),"Enter valid sale date and value",IF(AND(I206="Yes",IFERROR(J206&lt;B206,TRUE)),"Check sale date",IF(AND(I206&lt;&gt;"Yes",OR(J206&lt;&gt;"",K206&lt;&gt;"")),"Clear sale date and value",IF(AND(L206="Completed",I206="No",M206=""),"Add non-conversion reason",IF(AND(I206="Yes",M206&lt;&gt;""),"Clear non-conversion reason","")))))))))</f>
        <v/>
      </c>
      <c r="P206">
        <f>'Lists &amp; Setup'!A206</f>
        <v/>
      </c>
      <c r="Q206">
        <f>'Lists &amp; Setup'!B206</f>
        <v/>
      </c>
      <c r="R206">
        <f>'Lists &amp; Setup'!C206</f>
        <v/>
      </c>
      <c r="S206">
        <f>'Lists &amp; Setup'!D206</f>
        <v/>
      </c>
      <c r="T206">
        <f>'Lists &amp; Setup'!E206</f>
        <v/>
      </c>
      <c r="U206">
        <f>'Lists &amp; Setup'!F206</f>
        <v/>
      </c>
    </row>
    <row r="207">
      <c r="A207" s="24" t="n"/>
      <c r="B207" s="38" t="n"/>
      <c r="C207" s="26" t="n"/>
      <c r="D207" s="24" t="n"/>
      <c r="E207" s="24" t="n"/>
      <c r="F207" s="24" t="n"/>
      <c r="G207" s="27" t="n"/>
      <c r="H207" s="27" t="n"/>
      <c r="I207" s="27" t="n"/>
      <c r="J207" s="38" t="n"/>
      <c r="K207" s="28" t="n"/>
      <c r="L207" s="27" t="n"/>
      <c r="M207" s="24" t="n"/>
      <c r="N207" s="30">
        <f>IF(COUNTA(A207:M207)=0,"",IF(OR(A207="",B207="",C207="",D207="",E207="",F207="",G207="",H207="",I207="",L207=""),"Complete required fields",IF(COUNTIF($A$2:$A$501,A207)&gt;1,"Duplicate Call ID",IF(OR(AND(H207="Yes",G207&lt;&gt;"Yes"),AND(I207="Yes",H207&lt;&gt;"Yes")),"Inconsistent funnel stages",IF(AND(I207="Yes",OR(J207="",K207="",IFERROR(K207&lt;=0,TRUE))),"Enter valid sale date and value",IF(AND(I207="Yes",IFERROR(J207&lt;B207,TRUE)),"Check sale date",IF(AND(I207&lt;&gt;"Yes",OR(J207&lt;&gt;"",K207&lt;&gt;"")),"Clear sale date and value",IF(AND(L207="Completed",I207="No",M207=""),"Add non-conversion reason",IF(AND(I207="Yes",M207&lt;&gt;""),"Clear non-conversion reason","")))))))))</f>
        <v/>
      </c>
      <c r="P207">
        <f>'Lists &amp; Setup'!A207</f>
        <v/>
      </c>
      <c r="Q207">
        <f>'Lists &amp; Setup'!B207</f>
        <v/>
      </c>
      <c r="R207">
        <f>'Lists &amp; Setup'!C207</f>
        <v/>
      </c>
      <c r="S207">
        <f>'Lists &amp; Setup'!D207</f>
        <v/>
      </c>
      <c r="T207">
        <f>'Lists &amp; Setup'!E207</f>
        <v/>
      </c>
      <c r="U207">
        <f>'Lists &amp; Setup'!F207</f>
        <v/>
      </c>
    </row>
    <row r="208">
      <c r="A208" s="24" t="n"/>
      <c r="B208" s="38" t="n"/>
      <c r="C208" s="26" t="n"/>
      <c r="D208" s="24" t="n"/>
      <c r="E208" s="24" t="n"/>
      <c r="F208" s="24" t="n"/>
      <c r="G208" s="27" t="n"/>
      <c r="H208" s="27" t="n"/>
      <c r="I208" s="27" t="n"/>
      <c r="J208" s="38" t="n"/>
      <c r="K208" s="28" t="n"/>
      <c r="L208" s="27" t="n"/>
      <c r="M208" s="24" t="n"/>
      <c r="N208" s="29">
        <f>IF(COUNTA(A208:M208)=0,"",IF(OR(A208="",B208="",C208="",D208="",E208="",F208="",G208="",H208="",I208="",L208=""),"Complete required fields",IF(COUNTIF($A$2:$A$501,A208)&gt;1,"Duplicate Call ID",IF(OR(AND(H208="Yes",G208&lt;&gt;"Yes"),AND(I208="Yes",H208&lt;&gt;"Yes")),"Inconsistent funnel stages",IF(AND(I208="Yes",OR(J208="",K208="",IFERROR(K208&lt;=0,TRUE))),"Enter valid sale date and value",IF(AND(I208="Yes",IFERROR(J208&lt;B208,TRUE)),"Check sale date",IF(AND(I208&lt;&gt;"Yes",OR(J208&lt;&gt;"",K208&lt;&gt;"")),"Clear sale date and value",IF(AND(L208="Completed",I208="No",M208=""),"Add non-conversion reason",IF(AND(I208="Yes",M208&lt;&gt;""),"Clear non-conversion reason","")))))))))</f>
        <v/>
      </c>
      <c r="P208">
        <f>'Lists &amp; Setup'!A208</f>
        <v/>
      </c>
      <c r="Q208">
        <f>'Lists &amp; Setup'!B208</f>
        <v/>
      </c>
      <c r="R208">
        <f>'Lists &amp; Setup'!C208</f>
        <v/>
      </c>
      <c r="S208">
        <f>'Lists &amp; Setup'!D208</f>
        <v/>
      </c>
      <c r="T208">
        <f>'Lists &amp; Setup'!E208</f>
        <v/>
      </c>
      <c r="U208">
        <f>'Lists &amp; Setup'!F208</f>
        <v/>
      </c>
    </row>
    <row r="209">
      <c r="A209" s="24" t="n"/>
      <c r="B209" s="38" t="n"/>
      <c r="C209" s="26" t="n"/>
      <c r="D209" s="24" t="n"/>
      <c r="E209" s="24" t="n"/>
      <c r="F209" s="24" t="n"/>
      <c r="G209" s="27" t="n"/>
      <c r="H209" s="27" t="n"/>
      <c r="I209" s="27" t="n"/>
      <c r="J209" s="38" t="n"/>
      <c r="K209" s="28" t="n"/>
      <c r="L209" s="27" t="n"/>
      <c r="M209" s="24" t="n"/>
      <c r="N209" s="30">
        <f>IF(COUNTA(A209:M209)=0,"",IF(OR(A209="",B209="",C209="",D209="",E209="",F209="",G209="",H209="",I209="",L209=""),"Complete required fields",IF(COUNTIF($A$2:$A$501,A209)&gt;1,"Duplicate Call ID",IF(OR(AND(H209="Yes",G209&lt;&gt;"Yes"),AND(I209="Yes",H209&lt;&gt;"Yes")),"Inconsistent funnel stages",IF(AND(I209="Yes",OR(J209="",K209="",IFERROR(K209&lt;=0,TRUE))),"Enter valid sale date and value",IF(AND(I209="Yes",IFERROR(J209&lt;B209,TRUE)),"Check sale date",IF(AND(I209&lt;&gt;"Yes",OR(J209&lt;&gt;"",K209&lt;&gt;"")),"Clear sale date and value",IF(AND(L209="Completed",I209="No",M209=""),"Add non-conversion reason",IF(AND(I209="Yes",M209&lt;&gt;""),"Clear non-conversion reason","")))))))))</f>
        <v/>
      </c>
      <c r="P209">
        <f>'Lists &amp; Setup'!A209</f>
        <v/>
      </c>
      <c r="Q209">
        <f>'Lists &amp; Setup'!B209</f>
        <v/>
      </c>
      <c r="R209">
        <f>'Lists &amp; Setup'!C209</f>
        <v/>
      </c>
      <c r="S209">
        <f>'Lists &amp; Setup'!D209</f>
        <v/>
      </c>
      <c r="T209">
        <f>'Lists &amp; Setup'!E209</f>
        <v/>
      </c>
      <c r="U209">
        <f>'Lists &amp; Setup'!F209</f>
        <v/>
      </c>
    </row>
    <row r="210">
      <c r="A210" s="24" t="n"/>
      <c r="B210" s="38" t="n"/>
      <c r="C210" s="26" t="n"/>
      <c r="D210" s="24" t="n"/>
      <c r="E210" s="24" t="n"/>
      <c r="F210" s="24" t="n"/>
      <c r="G210" s="27" t="n"/>
      <c r="H210" s="27" t="n"/>
      <c r="I210" s="27" t="n"/>
      <c r="J210" s="38" t="n"/>
      <c r="K210" s="28" t="n"/>
      <c r="L210" s="27" t="n"/>
      <c r="M210" s="24" t="n"/>
      <c r="N210" s="29">
        <f>IF(COUNTA(A210:M210)=0,"",IF(OR(A210="",B210="",C210="",D210="",E210="",F210="",G210="",H210="",I210="",L210=""),"Complete required fields",IF(COUNTIF($A$2:$A$501,A210)&gt;1,"Duplicate Call ID",IF(OR(AND(H210="Yes",G210&lt;&gt;"Yes"),AND(I210="Yes",H210&lt;&gt;"Yes")),"Inconsistent funnel stages",IF(AND(I210="Yes",OR(J210="",K210="",IFERROR(K210&lt;=0,TRUE))),"Enter valid sale date and value",IF(AND(I210="Yes",IFERROR(J210&lt;B210,TRUE)),"Check sale date",IF(AND(I210&lt;&gt;"Yes",OR(J210&lt;&gt;"",K210&lt;&gt;"")),"Clear sale date and value",IF(AND(L210="Completed",I210="No",M210=""),"Add non-conversion reason",IF(AND(I210="Yes",M210&lt;&gt;""),"Clear non-conversion reason","")))))))))</f>
        <v/>
      </c>
      <c r="P210">
        <f>'Lists &amp; Setup'!A210</f>
        <v/>
      </c>
      <c r="Q210">
        <f>'Lists &amp; Setup'!B210</f>
        <v/>
      </c>
      <c r="R210">
        <f>'Lists &amp; Setup'!C210</f>
        <v/>
      </c>
      <c r="S210">
        <f>'Lists &amp; Setup'!D210</f>
        <v/>
      </c>
      <c r="T210">
        <f>'Lists &amp; Setup'!E210</f>
        <v/>
      </c>
      <c r="U210">
        <f>'Lists &amp; Setup'!F210</f>
        <v/>
      </c>
    </row>
    <row r="211">
      <c r="A211" s="24" t="n"/>
      <c r="B211" s="38" t="n"/>
      <c r="C211" s="26" t="n"/>
      <c r="D211" s="24" t="n"/>
      <c r="E211" s="24" t="n"/>
      <c r="F211" s="24" t="n"/>
      <c r="G211" s="27" t="n"/>
      <c r="H211" s="27" t="n"/>
      <c r="I211" s="27" t="n"/>
      <c r="J211" s="38" t="n"/>
      <c r="K211" s="28" t="n"/>
      <c r="L211" s="27" t="n"/>
      <c r="M211" s="24" t="n"/>
      <c r="N211" s="30">
        <f>IF(COUNTA(A211:M211)=0,"",IF(OR(A211="",B211="",C211="",D211="",E211="",F211="",G211="",H211="",I211="",L211=""),"Complete required fields",IF(COUNTIF($A$2:$A$501,A211)&gt;1,"Duplicate Call ID",IF(OR(AND(H211="Yes",G211&lt;&gt;"Yes"),AND(I211="Yes",H211&lt;&gt;"Yes")),"Inconsistent funnel stages",IF(AND(I211="Yes",OR(J211="",K211="",IFERROR(K211&lt;=0,TRUE))),"Enter valid sale date and value",IF(AND(I211="Yes",IFERROR(J211&lt;B211,TRUE)),"Check sale date",IF(AND(I211&lt;&gt;"Yes",OR(J211&lt;&gt;"",K211&lt;&gt;"")),"Clear sale date and value",IF(AND(L211="Completed",I211="No",M211=""),"Add non-conversion reason",IF(AND(I211="Yes",M211&lt;&gt;""),"Clear non-conversion reason","")))))))))</f>
        <v/>
      </c>
      <c r="P211">
        <f>'Lists &amp; Setup'!A211</f>
        <v/>
      </c>
      <c r="Q211">
        <f>'Lists &amp; Setup'!B211</f>
        <v/>
      </c>
      <c r="R211">
        <f>'Lists &amp; Setup'!C211</f>
        <v/>
      </c>
      <c r="S211">
        <f>'Lists &amp; Setup'!D211</f>
        <v/>
      </c>
      <c r="T211">
        <f>'Lists &amp; Setup'!E211</f>
        <v/>
      </c>
      <c r="U211">
        <f>'Lists &amp; Setup'!F211</f>
        <v/>
      </c>
    </row>
    <row r="212">
      <c r="A212" s="24" t="n"/>
      <c r="B212" s="38" t="n"/>
      <c r="C212" s="26" t="n"/>
      <c r="D212" s="24" t="n"/>
      <c r="E212" s="24" t="n"/>
      <c r="F212" s="24" t="n"/>
      <c r="G212" s="27" t="n"/>
      <c r="H212" s="27" t="n"/>
      <c r="I212" s="27" t="n"/>
      <c r="J212" s="38" t="n"/>
      <c r="K212" s="28" t="n"/>
      <c r="L212" s="27" t="n"/>
      <c r="M212" s="24" t="n"/>
      <c r="N212" s="29">
        <f>IF(COUNTA(A212:M212)=0,"",IF(OR(A212="",B212="",C212="",D212="",E212="",F212="",G212="",H212="",I212="",L212=""),"Complete required fields",IF(COUNTIF($A$2:$A$501,A212)&gt;1,"Duplicate Call ID",IF(OR(AND(H212="Yes",G212&lt;&gt;"Yes"),AND(I212="Yes",H212&lt;&gt;"Yes")),"Inconsistent funnel stages",IF(AND(I212="Yes",OR(J212="",K212="",IFERROR(K212&lt;=0,TRUE))),"Enter valid sale date and value",IF(AND(I212="Yes",IFERROR(J212&lt;B212,TRUE)),"Check sale date",IF(AND(I212&lt;&gt;"Yes",OR(J212&lt;&gt;"",K212&lt;&gt;"")),"Clear sale date and value",IF(AND(L212="Completed",I212="No",M212=""),"Add non-conversion reason",IF(AND(I212="Yes",M212&lt;&gt;""),"Clear non-conversion reason","")))))))))</f>
        <v/>
      </c>
      <c r="P212">
        <f>'Lists &amp; Setup'!A212</f>
        <v/>
      </c>
      <c r="Q212">
        <f>'Lists &amp; Setup'!B212</f>
        <v/>
      </c>
      <c r="R212">
        <f>'Lists &amp; Setup'!C212</f>
        <v/>
      </c>
      <c r="S212">
        <f>'Lists &amp; Setup'!D212</f>
        <v/>
      </c>
      <c r="T212">
        <f>'Lists &amp; Setup'!E212</f>
        <v/>
      </c>
      <c r="U212">
        <f>'Lists &amp; Setup'!F212</f>
        <v/>
      </c>
    </row>
    <row r="213">
      <c r="A213" s="24" t="n"/>
      <c r="B213" s="38" t="n"/>
      <c r="C213" s="26" t="n"/>
      <c r="D213" s="24" t="n"/>
      <c r="E213" s="24" t="n"/>
      <c r="F213" s="24" t="n"/>
      <c r="G213" s="27" t="n"/>
      <c r="H213" s="27" t="n"/>
      <c r="I213" s="27" t="n"/>
      <c r="J213" s="38" t="n"/>
      <c r="K213" s="28" t="n"/>
      <c r="L213" s="27" t="n"/>
      <c r="M213" s="24" t="n"/>
      <c r="N213" s="30">
        <f>IF(COUNTA(A213:M213)=0,"",IF(OR(A213="",B213="",C213="",D213="",E213="",F213="",G213="",H213="",I213="",L213=""),"Complete required fields",IF(COUNTIF($A$2:$A$501,A213)&gt;1,"Duplicate Call ID",IF(OR(AND(H213="Yes",G213&lt;&gt;"Yes"),AND(I213="Yes",H213&lt;&gt;"Yes")),"Inconsistent funnel stages",IF(AND(I213="Yes",OR(J213="",K213="",IFERROR(K213&lt;=0,TRUE))),"Enter valid sale date and value",IF(AND(I213="Yes",IFERROR(J213&lt;B213,TRUE)),"Check sale date",IF(AND(I213&lt;&gt;"Yes",OR(J213&lt;&gt;"",K213&lt;&gt;"")),"Clear sale date and value",IF(AND(L213="Completed",I213="No",M213=""),"Add non-conversion reason",IF(AND(I213="Yes",M213&lt;&gt;""),"Clear non-conversion reason","")))))))))</f>
        <v/>
      </c>
      <c r="P213">
        <f>'Lists &amp; Setup'!A213</f>
        <v/>
      </c>
      <c r="Q213">
        <f>'Lists &amp; Setup'!B213</f>
        <v/>
      </c>
      <c r="R213">
        <f>'Lists &amp; Setup'!C213</f>
        <v/>
      </c>
      <c r="S213">
        <f>'Lists &amp; Setup'!D213</f>
        <v/>
      </c>
      <c r="T213">
        <f>'Lists &amp; Setup'!E213</f>
        <v/>
      </c>
      <c r="U213">
        <f>'Lists &amp; Setup'!F213</f>
        <v/>
      </c>
    </row>
    <row r="214">
      <c r="A214" s="24" t="n"/>
      <c r="B214" s="38" t="n"/>
      <c r="C214" s="26" t="n"/>
      <c r="D214" s="24" t="n"/>
      <c r="E214" s="24" t="n"/>
      <c r="F214" s="24" t="n"/>
      <c r="G214" s="27" t="n"/>
      <c r="H214" s="27" t="n"/>
      <c r="I214" s="27" t="n"/>
      <c r="J214" s="38" t="n"/>
      <c r="K214" s="28" t="n"/>
      <c r="L214" s="27" t="n"/>
      <c r="M214" s="24" t="n"/>
      <c r="N214" s="29">
        <f>IF(COUNTA(A214:M214)=0,"",IF(OR(A214="",B214="",C214="",D214="",E214="",F214="",G214="",H214="",I214="",L214=""),"Complete required fields",IF(COUNTIF($A$2:$A$501,A214)&gt;1,"Duplicate Call ID",IF(OR(AND(H214="Yes",G214&lt;&gt;"Yes"),AND(I214="Yes",H214&lt;&gt;"Yes")),"Inconsistent funnel stages",IF(AND(I214="Yes",OR(J214="",K214="",IFERROR(K214&lt;=0,TRUE))),"Enter valid sale date and value",IF(AND(I214="Yes",IFERROR(J214&lt;B214,TRUE)),"Check sale date",IF(AND(I214&lt;&gt;"Yes",OR(J214&lt;&gt;"",K214&lt;&gt;"")),"Clear sale date and value",IF(AND(L214="Completed",I214="No",M214=""),"Add non-conversion reason",IF(AND(I214="Yes",M214&lt;&gt;""),"Clear non-conversion reason","")))))))))</f>
        <v/>
      </c>
      <c r="P214">
        <f>'Lists &amp; Setup'!A214</f>
        <v/>
      </c>
      <c r="Q214">
        <f>'Lists &amp; Setup'!B214</f>
        <v/>
      </c>
      <c r="R214">
        <f>'Lists &amp; Setup'!C214</f>
        <v/>
      </c>
      <c r="S214">
        <f>'Lists &amp; Setup'!D214</f>
        <v/>
      </c>
      <c r="T214">
        <f>'Lists &amp; Setup'!E214</f>
        <v/>
      </c>
      <c r="U214">
        <f>'Lists &amp; Setup'!F214</f>
        <v/>
      </c>
    </row>
    <row r="215">
      <c r="A215" s="24" t="n"/>
      <c r="B215" s="38" t="n"/>
      <c r="C215" s="26" t="n"/>
      <c r="D215" s="24" t="n"/>
      <c r="E215" s="24" t="n"/>
      <c r="F215" s="24" t="n"/>
      <c r="G215" s="27" t="n"/>
      <c r="H215" s="27" t="n"/>
      <c r="I215" s="27" t="n"/>
      <c r="J215" s="38" t="n"/>
      <c r="K215" s="28" t="n"/>
      <c r="L215" s="27" t="n"/>
      <c r="M215" s="24" t="n"/>
      <c r="N215" s="30">
        <f>IF(COUNTA(A215:M215)=0,"",IF(OR(A215="",B215="",C215="",D215="",E215="",F215="",G215="",H215="",I215="",L215=""),"Complete required fields",IF(COUNTIF($A$2:$A$501,A215)&gt;1,"Duplicate Call ID",IF(OR(AND(H215="Yes",G215&lt;&gt;"Yes"),AND(I215="Yes",H215&lt;&gt;"Yes")),"Inconsistent funnel stages",IF(AND(I215="Yes",OR(J215="",K215="",IFERROR(K215&lt;=0,TRUE))),"Enter valid sale date and value",IF(AND(I215="Yes",IFERROR(J215&lt;B215,TRUE)),"Check sale date",IF(AND(I215&lt;&gt;"Yes",OR(J215&lt;&gt;"",K215&lt;&gt;"")),"Clear sale date and value",IF(AND(L215="Completed",I215="No",M215=""),"Add non-conversion reason",IF(AND(I215="Yes",M215&lt;&gt;""),"Clear non-conversion reason","")))))))))</f>
        <v/>
      </c>
      <c r="P215">
        <f>'Lists &amp; Setup'!A215</f>
        <v/>
      </c>
      <c r="Q215">
        <f>'Lists &amp; Setup'!B215</f>
        <v/>
      </c>
      <c r="R215">
        <f>'Lists &amp; Setup'!C215</f>
        <v/>
      </c>
      <c r="S215">
        <f>'Lists &amp; Setup'!D215</f>
        <v/>
      </c>
      <c r="T215">
        <f>'Lists &amp; Setup'!E215</f>
        <v/>
      </c>
      <c r="U215">
        <f>'Lists &amp; Setup'!F215</f>
        <v/>
      </c>
    </row>
    <row r="216">
      <c r="A216" s="24" t="n"/>
      <c r="B216" s="38" t="n"/>
      <c r="C216" s="26" t="n"/>
      <c r="D216" s="24" t="n"/>
      <c r="E216" s="24" t="n"/>
      <c r="F216" s="24" t="n"/>
      <c r="G216" s="27" t="n"/>
      <c r="H216" s="27" t="n"/>
      <c r="I216" s="27" t="n"/>
      <c r="J216" s="38" t="n"/>
      <c r="K216" s="28" t="n"/>
      <c r="L216" s="27" t="n"/>
      <c r="M216" s="24" t="n"/>
      <c r="N216" s="29">
        <f>IF(COUNTA(A216:M216)=0,"",IF(OR(A216="",B216="",C216="",D216="",E216="",F216="",G216="",H216="",I216="",L216=""),"Complete required fields",IF(COUNTIF($A$2:$A$501,A216)&gt;1,"Duplicate Call ID",IF(OR(AND(H216="Yes",G216&lt;&gt;"Yes"),AND(I216="Yes",H216&lt;&gt;"Yes")),"Inconsistent funnel stages",IF(AND(I216="Yes",OR(J216="",K216="",IFERROR(K216&lt;=0,TRUE))),"Enter valid sale date and value",IF(AND(I216="Yes",IFERROR(J216&lt;B216,TRUE)),"Check sale date",IF(AND(I216&lt;&gt;"Yes",OR(J216&lt;&gt;"",K216&lt;&gt;"")),"Clear sale date and value",IF(AND(L216="Completed",I216="No",M216=""),"Add non-conversion reason",IF(AND(I216="Yes",M216&lt;&gt;""),"Clear non-conversion reason","")))))))))</f>
        <v/>
      </c>
      <c r="P216">
        <f>'Lists &amp; Setup'!A216</f>
        <v/>
      </c>
      <c r="Q216">
        <f>'Lists &amp; Setup'!B216</f>
        <v/>
      </c>
      <c r="R216">
        <f>'Lists &amp; Setup'!C216</f>
        <v/>
      </c>
      <c r="S216">
        <f>'Lists &amp; Setup'!D216</f>
        <v/>
      </c>
      <c r="T216">
        <f>'Lists &amp; Setup'!E216</f>
        <v/>
      </c>
      <c r="U216">
        <f>'Lists &amp; Setup'!F216</f>
        <v/>
      </c>
    </row>
    <row r="217">
      <c r="A217" s="24" t="n"/>
      <c r="B217" s="38" t="n"/>
      <c r="C217" s="26" t="n"/>
      <c r="D217" s="24" t="n"/>
      <c r="E217" s="24" t="n"/>
      <c r="F217" s="24" t="n"/>
      <c r="G217" s="27" t="n"/>
      <c r="H217" s="27" t="n"/>
      <c r="I217" s="27" t="n"/>
      <c r="J217" s="38" t="n"/>
      <c r="K217" s="28" t="n"/>
      <c r="L217" s="27" t="n"/>
      <c r="M217" s="24" t="n"/>
      <c r="N217" s="30">
        <f>IF(COUNTA(A217:M217)=0,"",IF(OR(A217="",B217="",C217="",D217="",E217="",F217="",G217="",H217="",I217="",L217=""),"Complete required fields",IF(COUNTIF($A$2:$A$501,A217)&gt;1,"Duplicate Call ID",IF(OR(AND(H217="Yes",G217&lt;&gt;"Yes"),AND(I217="Yes",H217&lt;&gt;"Yes")),"Inconsistent funnel stages",IF(AND(I217="Yes",OR(J217="",K217="",IFERROR(K217&lt;=0,TRUE))),"Enter valid sale date and value",IF(AND(I217="Yes",IFERROR(J217&lt;B217,TRUE)),"Check sale date",IF(AND(I217&lt;&gt;"Yes",OR(J217&lt;&gt;"",K217&lt;&gt;"")),"Clear sale date and value",IF(AND(L217="Completed",I217="No",M217=""),"Add non-conversion reason",IF(AND(I217="Yes",M217&lt;&gt;""),"Clear non-conversion reason","")))))))))</f>
        <v/>
      </c>
      <c r="P217">
        <f>'Lists &amp; Setup'!A217</f>
        <v/>
      </c>
      <c r="Q217">
        <f>'Lists &amp; Setup'!B217</f>
        <v/>
      </c>
      <c r="R217">
        <f>'Lists &amp; Setup'!C217</f>
        <v/>
      </c>
      <c r="S217">
        <f>'Lists &amp; Setup'!D217</f>
        <v/>
      </c>
      <c r="T217">
        <f>'Lists &amp; Setup'!E217</f>
        <v/>
      </c>
      <c r="U217">
        <f>'Lists &amp; Setup'!F217</f>
        <v/>
      </c>
    </row>
    <row r="218">
      <c r="A218" s="24" t="n"/>
      <c r="B218" s="38" t="n"/>
      <c r="C218" s="26" t="n"/>
      <c r="D218" s="24" t="n"/>
      <c r="E218" s="24" t="n"/>
      <c r="F218" s="24" t="n"/>
      <c r="G218" s="27" t="n"/>
      <c r="H218" s="27" t="n"/>
      <c r="I218" s="27" t="n"/>
      <c r="J218" s="38" t="n"/>
      <c r="K218" s="28" t="n"/>
      <c r="L218" s="27" t="n"/>
      <c r="M218" s="24" t="n"/>
      <c r="N218" s="29">
        <f>IF(COUNTA(A218:M218)=0,"",IF(OR(A218="",B218="",C218="",D218="",E218="",F218="",G218="",H218="",I218="",L218=""),"Complete required fields",IF(COUNTIF($A$2:$A$501,A218)&gt;1,"Duplicate Call ID",IF(OR(AND(H218="Yes",G218&lt;&gt;"Yes"),AND(I218="Yes",H218&lt;&gt;"Yes")),"Inconsistent funnel stages",IF(AND(I218="Yes",OR(J218="",K218="",IFERROR(K218&lt;=0,TRUE))),"Enter valid sale date and value",IF(AND(I218="Yes",IFERROR(J218&lt;B218,TRUE)),"Check sale date",IF(AND(I218&lt;&gt;"Yes",OR(J218&lt;&gt;"",K218&lt;&gt;"")),"Clear sale date and value",IF(AND(L218="Completed",I218="No",M218=""),"Add non-conversion reason",IF(AND(I218="Yes",M218&lt;&gt;""),"Clear non-conversion reason","")))))))))</f>
        <v/>
      </c>
      <c r="P218">
        <f>'Lists &amp; Setup'!A218</f>
        <v/>
      </c>
      <c r="Q218">
        <f>'Lists &amp; Setup'!B218</f>
        <v/>
      </c>
      <c r="R218">
        <f>'Lists &amp; Setup'!C218</f>
        <v/>
      </c>
      <c r="S218">
        <f>'Lists &amp; Setup'!D218</f>
        <v/>
      </c>
      <c r="T218">
        <f>'Lists &amp; Setup'!E218</f>
        <v/>
      </c>
      <c r="U218">
        <f>'Lists &amp; Setup'!F218</f>
        <v/>
      </c>
    </row>
    <row r="219">
      <c r="A219" s="24" t="n"/>
      <c r="B219" s="38" t="n"/>
      <c r="C219" s="26" t="n"/>
      <c r="D219" s="24" t="n"/>
      <c r="E219" s="24" t="n"/>
      <c r="F219" s="24" t="n"/>
      <c r="G219" s="27" t="n"/>
      <c r="H219" s="27" t="n"/>
      <c r="I219" s="27" t="n"/>
      <c r="J219" s="38" t="n"/>
      <c r="K219" s="28" t="n"/>
      <c r="L219" s="27" t="n"/>
      <c r="M219" s="24" t="n"/>
      <c r="N219" s="30">
        <f>IF(COUNTA(A219:M219)=0,"",IF(OR(A219="",B219="",C219="",D219="",E219="",F219="",G219="",H219="",I219="",L219=""),"Complete required fields",IF(COUNTIF($A$2:$A$501,A219)&gt;1,"Duplicate Call ID",IF(OR(AND(H219="Yes",G219&lt;&gt;"Yes"),AND(I219="Yes",H219&lt;&gt;"Yes")),"Inconsistent funnel stages",IF(AND(I219="Yes",OR(J219="",K219="",IFERROR(K219&lt;=0,TRUE))),"Enter valid sale date and value",IF(AND(I219="Yes",IFERROR(J219&lt;B219,TRUE)),"Check sale date",IF(AND(I219&lt;&gt;"Yes",OR(J219&lt;&gt;"",K219&lt;&gt;"")),"Clear sale date and value",IF(AND(L219="Completed",I219="No",M219=""),"Add non-conversion reason",IF(AND(I219="Yes",M219&lt;&gt;""),"Clear non-conversion reason","")))))))))</f>
        <v/>
      </c>
      <c r="P219">
        <f>'Lists &amp; Setup'!A219</f>
        <v/>
      </c>
      <c r="Q219">
        <f>'Lists &amp; Setup'!B219</f>
        <v/>
      </c>
      <c r="R219">
        <f>'Lists &amp; Setup'!C219</f>
        <v/>
      </c>
      <c r="S219">
        <f>'Lists &amp; Setup'!D219</f>
        <v/>
      </c>
      <c r="T219">
        <f>'Lists &amp; Setup'!E219</f>
        <v/>
      </c>
      <c r="U219">
        <f>'Lists &amp; Setup'!F219</f>
        <v/>
      </c>
    </row>
    <row r="220">
      <c r="A220" s="24" t="n"/>
      <c r="B220" s="38" t="n"/>
      <c r="C220" s="26" t="n"/>
      <c r="D220" s="24" t="n"/>
      <c r="E220" s="24" t="n"/>
      <c r="F220" s="24" t="n"/>
      <c r="G220" s="27" t="n"/>
      <c r="H220" s="27" t="n"/>
      <c r="I220" s="27" t="n"/>
      <c r="J220" s="38" t="n"/>
      <c r="K220" s="28" t="n"/>
      <c r="L220" s="27" t="n"/>
      <c r="M220" s="24" t="n"/>
      <c r="N220" s="29">
        <f>IF(COUNTA(A220:M220)=0,"",IF(OR(A220="",B220="",C220="",D220="",E220="",F220="",G220="",H220="",I220="",L220=""),"Complete required fields",IF(COUNTIF($A$2:$A$501,A220)&gt;1,"Duplicate Call ID",IF(OR(AND(H220="Yes",G220&lt;&gt;"Yes"),AND(I220="Yes",H220&lt;&gt;"Yes")),"Inconsistent funnel stages",IF(AND(I220="Yes",OR(J220="",K220="",IFERROR(K220&lt;=0,TRUE))),"Enter valid sale date and value",IF(AND(I220="Yes",IFERROR(J220&lt;B220,TRUE)),"Check sale date",IF(AND(I220&lt;&gt;"Yes",OR(J220&lt;&gt;"",K220&lt;&gt;"")),"Clear sale date and value",IF(AND(L220="Completed",I220="No",M220=""),"Add non-conversion reason",IF(AND(I220="Yes",M220&lt;&gt;""),"Clear non-conversion reason","")))))))))</f>
        <v/>
      </c>
      <c r="P220">
        <f>'Lists &amp; Setup'!A220</f>
        <v/>
      </c>
      <c r="Q220">
        <f>'Lists &amp; Setup'!B220</f>
        <v/>
      </c>
      <c r="R220">
        <f>'Lists &amp; Setup'!C220</f>
        <v/>
      </c>
      <c r="S220">
        <f>'Lists &amp; Setup'!D220</f>
        <v/>
      </c>
      <c r="T220">
        <f>'Lists &amp; Setup'!E220</f>
        <v/>
      </c>
      <c r="U220">
        <f>'Lists &amp; Setup'!F220</f>
        <v/>
      </c>
    </row>
    <row r="221">
      <c r="A221" s="24" t="n"/>
      <c r="B221" s="38" t="n"/>
      <c r="C221" s="26" t="n"/>
      <c r="D221" s="24" t="n"/>
      <c r="E221" s="24" t="n"/>
      <c r="F221" s="24" t="n"/>
      <c r="G221" s="27" t="n"/>
      <c r="H221" s="27" t="n"/>
      <c r="I221" s="27" t="n"/>
      <c r="J221" s="38" t="n"/>
      <c r="K221" s="28" t="n"/>
      <c r="L221" s="27" t="n"/>
      <c r="M221" s="24" t="n"/>
      <c r="N221" s="30">
        <f>IF(COUNTA(A221:M221)=0,"",IF(OR(A221="",B221="",C221="",D221="",E221="",F221="",G221="",H221="",I221="",L221=""),"Complete required fields",IF(COUNTIF($A$2:$A$501,A221)&gt;1,"Duplicate Call ID",IF(OR(AND(H221="Yes",G221&lt;&gt;"Yes"),AND(I221="Yes",H221&lt;&gt;"Yes")),"Inconsistent funnel stages",IF(AND(I221="Yes",OR(J221="",K221="",IFERROR(K221&lt;=0,TRUE))),"Enter valid sale date and value",IF(AND(I221="Yes",IFERROR(J221&lt;B221,TRUE)),"Check sale date",IF(AND(I221&lt;&gt;"Yes",OR(J221&lt;&gt;"",K221&lt;&gt;"")),"Clear sale date and value",IF(AND(L221="Completed",I221="No",M221=""),"Add non-conversion reason",IF(AND(I221="Yes",M221&lt;&gt;""),"Clear non-conversion reason","")))))))))</f>
        <v/>
      </c>
      <c r="P221">
        <f>'Lists &amp; Setup'!A221</f>
        <v/>
      </c>
      <c r="Q221">
        <f>'Lists &amp; Setup'!B221</f>
        <v/>
      </c>
      <c r="R221">
        <f>'Lists &amp; Setup'!C221</f>
        <v/>
      </c>
      <c r="S221">
        <f>'Lists &amp; Setup'!D221</f>
        <v/>
      </c>
      <c r="T221">
        <f>'Lists &amp; Setup'!E221</f>
        <v/>
      </c>
      <c r="U221">
        <f>'Lists &amp; Setup'!F221</f>
        <v/>
      </c>
    </row>
    <row r="222">
      <c r="A222" s="24" t="n"/>
      <c r="B222" s="38" t="n"/>
      <c r="C222" s="26" t="n"/>
      <c r="D222" s="24" t="n"/>
      <c r="E222" s="24" t="n"/>
      <c r="F222" s="24" t="n"/>
      <c r="G222" s="27" t="n"/>
      <c r="H222" s="27" t="n"/>
      <c r="I222" s="27" t="n"/>
      <c r="J222" s="38" t="n"/>
      <c r="K222" s="28" t="n"/>
      <c r="L222" s="27" t="n"/>
      <c r="M222" s="24" t="n"/>
      <c r="N222" s="29">
        <f>IF(COUNTA(A222:M222)=0,"",IF(OR(A222="",B222="",C222="",D222="",E222="",F222="",G222="",H222="",I222="",L222=""),"Complete required fields",IF(COUNTIF($A$2:$A$501,A222)&gt;1,"Duplicate Call ID",IF(OR(AND(H222="Yes",G222&lt;&gt;"Yes"),AND(I222="Yes",H222&lt;&gt;"Yes")),"Inconsistent funnel stages",IF(AND(I222="Yes",OR(J222="",K222="",IFERROR(K222&lt;=0,TRUE))),"Enter valid sale date and value",IF(AND(I222="Yes",IFERROR(J222&lt;B222,TRUE)),"Check sale date",IF(AND(I222&lt;&gt;"Yes",OR(J222&lt;&gt;"",K222&lt;&gt;"")),"Clear sale date and value",IF(AND(L222="Completed",I222="No",M222=""),"Add non-conversion reason",IF(AND(I222="Yes",M222&lt;&gt;""),"Clear non-conversion reason","")))))))))</f>
        <v/>
      </c>
      <c r="P222">
        <f>'Lists &amp; Setup'!A222</f>
        <v/>
      </c>
      <c r="Q222">
        <f>'Lists &amp; Setup'!B222</f>
        <v/>
      </c>
      <c r="R222">
        <f>'Lists &amp; Setup'!C222</f>
        <v/>
      </c>
      <c r="S222">
        <f>'Lists &amp; Setup'!D222</f>
        <v/>
      </c>
      <c r="T222">
        <f>'Lists &amp; Setup'!E222</f>
        <v/>
      </c>
      <c r="U222">
        <f>'Lists &amp; Setup'!F222</f>
        <v/>
      </c>
    </row>
    <row r="223">
      <c r="A223" s="24" t="n"/>
      <c r="B223" s="38" t="n"/>
      <c r="C223" s="26" t="n"/>
      <c r="D223" s="24" t="n"/>
      <c r="E223" s="24" t="n"/>
      <c r="F223" s="24" t="n"/>
      <c r="G223" s="27" t="n"/>
      <c r="H223" s="27" t="n"/>
      <c r="I223" s="27" t="n"/>
      <c r="J223" s="38" t="n"/>
      <c r="K223" s="28" t="n"/>
      <c r="L223" s="27" t="n"/>
      <c r="M223" s="24" t="n"/>
      <c r="N223" s="30">
        <f>IF(COUNTA(A223:M223)=0,"",IF(OR(A223="",B223="",C223="",D223="",E223="",F223="",G223="",H223="",I223="",L223=""),"Complete required fields",IF(COUNTIF($A$2:$A$501,A223)&gt;1,"Duplicate Call ID",IF(OR(AND(H223="Yes",G223&lt;&gt;"Yes"),AND(I223="Yes",H223&lt;&gt;"Yes")),"Inconsistent funnel stages",IF(AND(I223="Yes",OR(J223="",K223="",IFERROR(K223&lt;=0,TRUE))),"Enter valid sale date and value",IF(AND(I223="Yes",IFERROR(J223&lt;B223,TRUE)),"Check sale date",IF(AND(I223&lt;&gt;"Yes",OR(J223&lt;&gt;"",K223&lt;&gt;"")),"Clear sale date and value",IF(AND(L223="Completed",I223="No",M223=""),"Add non-conversion reason",IF(AND(I223="Yes",M223&lt;&gt;""),"Clear non-conversion reason","")))))))))</f>
        <v/>
      </c>
      <c r="P223">
        <f>'Lists &amp; Setup'!A223</f>
        <v/>
      </c>
      <c r="Q223">
        <f>'Lists &amp; Setup'!B223</f>
        <v/>
      </c>
      <c r="R223">
        <f>'Lists &amp; Setup'!C223</f>
        <v/>
      </c>
      <c r="S223">
        <f>'Lists &amp; Setup'!D223</f>
        <v/>
      </c>
      <c r="T223">
        <f>'Lists &amp; Setup'!E223</f>
        <v/>
      </c>
      <c r="U223">
        <f>'Lists &amp; Setup'!F223</f>
        <v/>
      </c>
    </row>
    <row r="224">
      <c r="A224" s="24" t="n"/>
      <c r="B224" s="38" t="n"/>
      <c r="C224" s="26" t="n"/>
      <c r="D224" s="24" t="n"/>
      <c r="E224" s="24" t="n"/>
      <c r="F224" s="24" t="n"/>
      <c r="G224" s="27" t="n"/>
      <c r="H224" s="27" t="n"/>
      <c r="I224" s="27" t="n"/>
      <c r="J224" s="38" t="n"/>
      <c r="K224" s="28" t="n"/>
      <c r="L224" s="27" t="n"/>
      <c r="M224" s="24" t="n"/>
      <c r="N224" s="29">
        <f>IF(COUNTA(A224:M224)=0,"",IF(OR(A224="",B224="",C224="",D224="",E224="",F224="",G224="",H224="",I224="",L224=""),"Complete required fields",IF(COUNTIF($A$2:$A$501,A224)&gt;1,"Duplicate Call ID",IF(OR(AND(H224="Yes",G224&lt;&gt;"Yes"),AND(I224="Yes",H224&lt;&gt;"Yes")),"Inconsistent funnel stages",IF(AND(I224="Yes",OR(J224="",K224="",IFERROR(K224&lt;=0,TRUE))),"Enter valid sale date and value",IF(AND(I224="Yes",IFERROR(J224&lt;B224,TRUE)),"Check sale date",IF(AND(I224&lt;&gt;"Yes",OR(J224&lt;&gt;"",K224&lt;&gt;"")),"Clear sale date and value",IF(AND(L224="Completed",I224="No",M224=""),"Add non-conversion reason",IF(AND(I224="Yes",M224&lt;&gt;""),"Clear non-conversion reason","")))))))))</f>
        <v/>
      </c>
      <c r="P224">
        <f>'Lists &amp; Setup'!A224</f>
        <v/>
      </c>
      <c r="Q224">
        <f>'Lists &amp; Setup'!B224</f>
        <v/>
      </c>
      <c r="R224">
        <f>'Lists &amp; Setup'!C224</f>
        <v/>
      </c>
      <c r="S224">
        <f>'Lists &amp; Setup'!D224</f>
        <v/>
      </c>
      <c r="T224">
        <f>'Lists &amp; Setup'!E224</f>
        <v/>
      </c>
      <c r="U224">
        <f>'Lists &amp; Setup'!F224</f>
        <v/>
      </c>
    </row>
    <row r="225">
      <c r="A225" s="24" t="n"/>
      <c r="B225" s="38" t="n"/>
      <c r="C225" s="26" t="n"/>
      <c r="D225" s="24" t="n"/>
      <c r="E225" s="24" t="n"/>
      <c r="F225" s="24" t="n"/>
      <c r="G225" s="27" t="n"/>
      <c r="H225" s="27" t="n"/>
      <c r="I225" s="27" t="n"/>
      <c r="J225" s="38" t="n"/>
      <c r="K225" s="28" t="n"/>
      <c r="L225" s="27" t="n"/>
      <c r="M225" s="24" t="n"/>
      <c r="N225" s="30">
        <f>IF(COUNTA(A225:M225)=0,"",IF(OR(A225="",B225="",C225="",D225="",E225="",F225="",G225="",H225="",I225="",L225=""),"Complete required fields",IF(COUNTIF($A$2:$A$501,A225)&gt;1,"Duplicate Call ID",IF(OR(AND(H225="Yes",G225&lt;&gt;"Yes"),AND(I225="Yes",H225&lt;&gt;"Yes")),"Inconsistent funnel stages",IF(AND(I225="Yes",OR(J225="",K225="",IFERROR(K225&lt;=0,TRUE))),"Enter valid sale date and value",IF(AND(I225="Yes",IFERROR(J225&lt;B225,TRUE)),"Check sale date",IF(AND(I225&lt;&gt;"Yes",OR(J225&lt;&gt;"",K225&lt;&gt;"")),"Clear sale date and value",IF(AND(L225="Completed",I225="No",M225=""),"Add non-conversion reason",IF(AND(I225="Yes",M225&lt;&gt;""),"Clear non-conversion reason","")))))))))</f>
        <v/>
      </c>
      <c r="P225">
        <f>'Lists &amp; Setup'!A225</f>
        <v/>
      </c>
      <c r="Q225">
        <f>'Lists &amp; Setup'!B225</f>
        <v/>
      </c>
      <c r="R225">
        <f>'Lists &amp; Setup'!C225</f>
        <v/>
      </c>
      <c r="S225">
        <f>'Lists &amp; Setup'!D225</f>
        <v/>
      </c>
      <c r="T225">
        <f>'Lists &amp; Setup'!E225</f>
        <v/>
      </c>
      <c r="U225">
        <f>'Lists &amp; Setup'!F225</f>
        <v/>
      </c>
    </row>
    <row r="226">
      <c r="A226" s="24" t="n"/>
      <c r="B226" s="38" t="n"/>
      <c r="C226" s="26" t="n"/>
      <c r="D226" s="24" t="n"/>
      <c r="E226" s="24" t="n"/>
      <c r="F226" s="24" t="n"/>
      <c r="G226" s="27" t="n"/>
      <c r="H226" s="27" t="n"/>
      <c r="I226" s="27" t="n"/>
      <c r="J226" s="38" t="n"/>
      <c r="K226" s="28" t="n"/>
      <c r="L226" s="27" t="n"/>
      <c r="M226" s="24" t="n"/>
      <c r="N226" s="29">
        <f>IF(COUNTA(A226:M226)=0,"",IF(OR(A226="",B226="",C226="",D226="",E226="",F226="",G226="",H226="",I226="",L226=""),"Complete required fields",IF(COUNTIF($A$2:$A$501,A226)&gt;1,"Duplicate Call ID",IF(OR(AND(H226="Yes",G226&lt;&gt;"Yes"),AND(I226="Yes",H226&lt;&gt;"Yes")),"Inconsistent funnel stages",IF(AND(I226="Yes",OR(J226="",K226="",IFERROR(K226&lt;=0,TRUE))),"Enter valid sale date and value",IF(AND(I226="Yes",IFERROR(J226&lt;B226,TRUE)),"Check sale date",IF(AND(I226&lt;&gt;"Yes",OR(J226&lt;&gt;"",K226&lt;&gt;"")),"Clear sale date and value",IF(AND(L226="Completed",I226="No",M226=""),"Add non-conversion reason",IF(AND(I226="Yes",M226&lt;&gt;""),"Clear non-conversion reason","")))))))))</f>
        <v/>
      </c>
      <c r="P226">
        <f>'Lists &amp; Setup'!A226</f>
        <v/>
      </c>
      <c r="Q226">
        <f>'Lists &amp; Setup'!B226</f>
        <v/>
      </c>
      <c r="R226">
        <f>'Lists &amp; Setup'!C226</f>
        <v/>
      </c>
      <c r="S226">
        <f>'Lists &amp; Setup'!D226</f>
        <v/>
      </c>
      <c r="T226">
        <f>'Lists &amp; Setup'!E226</f>
        <v/>
      </c>
      <c r="U226">
        <f>'Lists &amp; Setup'!F226</f>
        <v/>
      </c>
    </row>
    <row r="227">
      <c r="A227" s="24" t="n"/>
      <c r="B227" s="38" t="n"/>
      <c r="C227" s="26" t="n"/>
      <c r="D227" s="24" t="n"/>
      <c r="E227" s="24" t="n"/>
      <c r="F227" s="24" t="n"/>
      <c r="G227" s="27" t="n"/>
      <c r="H227" s="27" t="n"/>
      <c r="I227" s="27" t="n"/>
      <c r="J227" s="38" t="n"/>
      <c r="K227" s="28" t="n"/>
      <c r="L227" s="27" t="n"/>
      <c r="M227" s="24" t="n"/>
      <c r="N227" s="30">
        <f>IF(COUNTA(A227:M227)=0,"",IF(OR(A227="",B227="",C227="",D227="",E227="",F227="",G227="",H227="",I227="",L227=""),"Complete required fields",IF(COUNTIF($A$2:$A$501,A227)&gt;1,"Duplicate Call ID",IF(OR(AND(H227="Yes",G227&lt;&gt;"Yes"),AND(I227="Yes",H227&lt;&gt;"Yes")),"Inconsistent funnel stages",IF(AND(I227="Yes",OR(J227="",K227="",IFERROR(K227&lt;=0,TRUE))),"Enter valid sale date and value",IF(AND(I227="Yes",IFERROR(J227&lt;B227,TRUE)),"Check sale date",IF(AND(I227&lt;&gt;"Yes",OR(J227&lt;&gt;"",K227&lt;&gt;"")),"Clear sale date and value",IF(AND(L227="Completed",I227="No",M227=""),"Add non-conversion reason",IF(AND(I227="Yes",M227&lt;&gt;""),"Clear non-conversion reason","")))))))))</f>
        <v/>
      </c>
      <c r="P227">
        <f>'Lists &amp; Setup'!A227</f>
        <v/>
      </c>
      <c r="Q227">
        <f>'Lists &amp; Setup'!B227</f>
        <v/>
      </c>
      <c r="R227">
        <f>'Lists &amp; Setup'!C227</f>
        <v/>
      </c>
      <c r="S227">
        <f>'Lists &amp; Setup'!D227</f>
        <v/>
      </c>
      <c r="T227">
        <f>'Lists &amp; Setup'!E227</f>
        <v/>
      </c>
      <c r="U227">
        <f>'Lists &amp; Setup'!F227</f>
        <v/>
      </c>
    </row>
    <row r="228">
      <c r="A228" s="24" t="n"/>
      <c r="B228" s="38" t="n"/>
      <c r="C228" s="26" t="n"/>
      <c r="D228" s="24" t="n"/>
      <c r="E228" s="24" t="n"/>
      <c r="F228" s="24" t="n"/>
      <c r="G228" s="27" t="n"/>
      <c r="H228" s="27" t="n"/>
      <c r="I228" s="27" t="n"/>
      <c r="J228" s="38" t="n"/>
      <c r="K228" s="28" t="n"/>
      <c r="L228" s="27" t="n"/>
      <c r="M228" s="24" t="n"/>
      <c r="N228" s="29">
        <f>IF(COUNTA(A228:M228)=0,"",IF(OR(A228="",B228="",C228="",D228="",E228="",F228="",G228="",H228="",I228="",L228=""),"Complete required fields",IF(COUNTIF($A$2:$A$501,A228)&gt;1,"Duplicate Call ID",IF(OR(AND(H228="Yes",G228&lt;&gt;"Yes"),AND(I228="Yes",H228&lt;&gt;"Yes")),"Inconsistent funnel stages",IF(AND(I228="Yes",OR(J228="",K228="",IFERROR(K228&lt;=0,TRUE))),"Enter valid sale date and value",IF(AND(I228="Yes",IFERROR(J228&lt;B228,TRUE)),"Check sale date",IF(AND(I228&lt;&gt;"Yes",OR(J228&lt;&gt;"",K228&lt;&gt;"")),"Clear sale date and value",IF(AND(L228="Completed",I228="No",M228=""),"Add non-conversion reason",IF(AND(I228="Yes",M228&lt;&gt;""),"Clear non-conversion reason","")))))))))</f>
        <v/>
      </c>
      <c r="P228">
        <f>'Lists &amp; Setup'!A228</f>
        <v/>
      </c>
      <c r="Q228">
        <f>'Lists &amp; Setup'!B228</f>
        <v/>
      </c>
      <c r="R228">
        <f>'Lists &amp; Setup'!C228</f>
        <v/>
      </c>
      <c r="S228">
        <f>'Lists &amp; Setup'!D228</f>
        <v/>
      </c>
      <c r="T228">
        <f>'Lists &amp; Setup'!E228</f>
        <v/>
      </c>
      <c r="U228">
        <f>'Lists &amp; Setup'!F228</f>
        <v/>
      </c>
    </row>
    <row r="229">
      <c r="A229" s="24" t="n"/>
      <c r="B229" s="38" t="n"/>
      <c r="C229" s="26" t="n"/>
      <c r="D229" s="24" t="n"/>
      <c r="E229" s="24" t="n"/>
      <c r="F229" s="24" t="n"/>
      <c r="G229" s="27" t="n"/>
      <c r="H229" s="27" t="n"/>
      <c r="I229" s="27" t="n"/>
      <c r="J229" s="38" t="n"/>
      <c r="K229" s="28" t="n"/>
      <c r="L229" s="27" t="n"/>
      <c r="M229" s="24" t="n"/>
      <c r="N229" s="30">
        <f>IF(COUNTA(A229:M229)=0,"",IF(OR(A229="",B229="",C229="",D229="",E229="",F229="",G229="",H229="",I229="",L229=""),"Complete required fields",IF(COUNTIF($A$2:$A$501,A229)&gt;1,"Duplicate Call ID",IF(OR(AND(H229="Yes",G229&lt;&gt;"Yes"),AND(I229="Yes",H229&lt;&gt;"Yes")),"Inconsistent funnel stages",IF(AND(I229="Yes",OR(J229="",K229="",IFERROR(K229&lt;=0,TRUE))),"Enter valid sale date and value",IF(AND(I229="Yes",IFERROR(J229&lt;B229,TRUE)),"Check sale date",IF(AND(I229&lt;&gt;"Yes",OR(J229&lt;&gt;"",K229&lt;&gt;"")),"Clear sale date and value",IF(AND(L229="Completed",I229="No",M229=""),"Add non-conversion reason",IF(AND(I229="Yes",M229&lt;&gt;""),"Clear non-conversion reason","")))))))))</f>
        <v/>
      </c>
      <c r="P229">
        <f>'Lists &amp; Setup'!A229</f>
        <v/>
      </c>
      <c r="Q229">
        <f>'Lists &amp; Setup'!B229</f>
        <v/>
      </c>
      <c r="R229">
        <f>'Lists &amp; Setup'!C229</f>
        <v/>
      </c>
      <c r="S229">
        <f>'Lists &amp; Setup'!D229</f>
        <v/>
      </c>
      <c r="T229">
        <f>'Lists &amp; Setup'!E229</f>
        <v/>
      </c>
      <c r="U229">
        <f>'Lists &amp; Setup'!F229</f>
        <v/>
      </c>
    </row>
    <row r="230">
      <c r="A230" s="24" t="n"/>
      <c r="B230" s="38" t="n"/>
      <c r="C230" s="26" t="n"/>
      <c r="D230" s="24" t="n"/>
      <c r="E230" s="24" t="n"/>
      <c r="F230" s="24" t="n"/>
      <c r="G230" s="27" t="n"/>
      <c r="H230" s="27" t="n"/>
      <c r="I230" s="27" t="n"/>
      <c r="J230" s="38" t="n"/>
      <c r="K230" s="28" t="n"/>
      <c r="L230" s="27" t="n"/>
      <c r="M230" s="24" t="n"/>
      <c r="N230" s="29">
        <f>IF(COUNTA(A230:M230)=0,"",IF(OR(A230="",B230="",C230="",D230="",E230="",F230="",G230="",H230="",I230="",L230=""),"Complete required fields",IF(COUNTIF($A$2:$A$501,A230)&gt;1,"Duplicate Call ID",IF(OR(AND(H230="Yes",G230&lt;&gt;"Yes"),AND(I230="Yes",H230&lt;&gt;"Yes")),"Inconsistent funnel stages",IF(AND(I230="Yes",OR(J230="",K230="",IFERROR(K230&lt;=0,TRUE))),"Enter valid sale date and value",IF(AND(I230="Yes",IFERROR(J230&lt;B230,TRUE)),"Check sale date",IF(AND(I230&lt;&gt;"Yes",OR(J230&lt;&gt;"",K230&lt;&gt;"")),"Clear sale date and value",IF(AND(L230="Completed",I230="No",M230=""),"Add non-conversion reason",IF(AND(I230="Yes",M230&lt;&gt;""),"Clear non-conversion reason","")))))))))</f>
        <v/>
      </c>
      <c r="P230">
        <f>'Lists &amp; Setup'!A230</f>
        <v/>
      </c>
      <c r="Q230">
        <f>'Lists &amp; Setup'!B230</f>
        <v/>
      </c>
      <c r="R230">
        <f>'Lists &amp; Setup'!C230</f>
        <v/>
      </c>
      <c r="S230">
        <f>'Lists &amp; Setup'!D230</f>
        <v/>
      </c>
      <c r="T230">
        <f>'Lists &amp; Setup'!E230</f>
        <v/>
      </c>
      <c r="U230">
        <f>'Lists &amp; Setup'!F230</f>
        <v/>
      </c>
    </row>
    <row r="231">
      <c r="A231" s="24" t="n"/>
      <c r="B231" s="38" t="n"/>
      <c r="C231" s="26" t="n"/>
      <c r="D231" s="24" t="n"/>
      <c r="E231" s="24" t="n"/>
      <c r="F231" s="24" t="n"/>
      <c r="G231" s="27" t="n"/>
      <c r="H231" s="27" t="n"/>
      <c r="I231" s="27" t="n"/>
      <c r="J231" s="38" t="n"/>
      <c r="K231" s="28" t="n"/>
      <c r="L231" s="27" t="n"/>
      <c r="M231" s="24" t="n"/>
      <c r="N231" s="30">
        <f>IF(COUNTA(A231:M231)=0,"",IF(OR(A231="",B231="",C231="",D231="",E231="",F231="",G231="",H231="",I231="",L231=""),"Complete required fields",IF(COUNTIF($A$2:$A$501,A231)&gt;1,"Duplicate Call ID",IF(OR(AND(H231="Yes",G231&lt;&gt;"Yes"),AND(I231="Yes",H231&lt;&gt;"Yes")),"Inconsistent funnel stages",IF(AND(I231="Yes",OR(J231="",K231="",IFERROR(K231&lt;=0,TRUE))),"Enter valid sale date and value",IF(AND(I231="Yes",IFERROR(J231&lt;B231,TRUE)),"Check sale date",IF(AND(I231&lt;&gt;"Yes",OR(J231&lt;&gt;"",K231&lt;&gt;"")),"Clear sale date and value",IF(AND(L231="Completed",I231="No",M231=""),"Add non-conversion reason",IF(AND(I231="Yes",M231&lt;&gt;""),"Clear non-conversion reason","")))))))))</f>
        <v/>
      </c>
      <c r="P231">
        <f>'Lists &amp; Setup'!A231</f>
        <v/>
      </c>
      <c r="Q231">
        <f>'Lists &amp; Setup'!B231</f>
        <v/>
      </c>
      <c r="R231">
        <f>'Lists &amp; Setup'!C231</f>
        <v/>
      </c>
      <c r="S231">
        <f>'Lists &amp; Setup'!D231</f>
        <v/>
      </c>
      <c r="T231">
        <f>'Lists &amp; Setup'!E231</f>
        <v/>
      </c>
      <c r="U231">
        <f>'Lists &amp; Setup'!F231</f>
        <v/>
      </c>
    </row>
    <row r="232">
      <c r="A232" s="24" t="n"/>
      <c r="B232" s="38" t="n"/>
      <c r="C232" s="26" t="n"/>
      <c r="D232" s="24" t="n"/>
      <c r="E232" s="24" t="n"/>
      <c r="F232" s="24" t="n"/>
      <c r="G232" s="27" t="n"/>
      <c r="H232" s="27" t="n"/>
      <c r="I232" s="27" t="n"/>
      <c r="J232" s="38" t="n"/>
      <c r="K232" s="28" t="n"/>
      <c r="L232" s="27" t="n"/>
      <c r="M232" s="24" t="n"/>
      <c r="N232" s="29">
        <f>IF(COUNTA(A232:M232)=0,"",IF(OR(A232="",B232="",C232="",D232="",E232="",F232="",G232="",H232="",I232="",L232=""),"Complete required fields",IF(COUNTIF($A$2:$A$501,A232)&gt;1,"Duplicate Call ID",IF(OR(AND(H232="Yes",G232&lt;&gt;"Yes"),AND(I232="Yes",H232&lt;&gt;"Yes")),"Inconsistent funnel stages",IF(AND(I232="Yes",OR(J232="",K232="",IFERROR(K232&lt;=0,TRUE))),"Enter valid sale date and value",IF(AND(I232="Yes",IFERROR(J232&lt;B232,TRUE)),"Check sale date",IF(AND(I232&lt;&gt;"Yes",OR(J232&lt;&gt;"",K232&lt;&gt;"")),"Clear sale date and value",IF(AND(L232="Completed",I232="No",M232=""),"Add non-conversion reason",IF(AND(I232="Yes",M232&lt;&gt;""),"Clear non-conversion reason","")))))))))</f>
        <v/>
      </c>
      <c r="P232">
        <f>'Lists &amp; Setup'!A232</f>
        <v/>
      </c>
      <c r="Q232">
        <f>'Lists &amp; Setup'!B232</f>
        <v/>
      </c>
      <c r="R232">
        <f>'Lists &amp; Setup'!C232</f>
        <v/>
      </c>
      <c r="S232">
        <f>'Lists &amp; Setup'!D232</f>
        <v/>
      </c>
      <c r="T232">
        <f>'Lists &amp; Setup'!E232</f>
        <v/>
      </c>
      <c r="U232">
        <f>'Lists &amp; Setup'!F232</f>
        <v/>
      </c>
    </row>
    <row r="233">
      <c r="A233" s="24" t="n"/>
      <c r="B233" s="38" t="n"/>
      <c r="C233" s="26" t="n"/>
      <c r="D233" s="24" t="n"/>
      <c r="E233" s="24" t="n"/>
      <c r="F233" s="24" t="n"/>
      <c r="G233" s="27" t="n"/>
      <c r="H233" s="27" t="n"/>
      <c r="I233" s="27" t="n"/>
      <c r="J233" s="38" t="n"/>
      <c r="K233" s="28" t="n"/>
      <c r="L233" s="27" t="n"/>
      <c r="M233" s="24" t="n"/>
      <c r="N233" s="30">
        <f>IF(COUNTA(A233:M233)=0,"",IF(OR(A233="",B233="",C233="",D233="",E233="",F233="",G233="",H233="",I233="",L233=""),"Complete required fields",IF(COUNTIF($A$2:$A$501,A233)&gt;1,"Duplicate Call ID",IF(OR(AND(H233="Yes",G233&lt;&gt;"Yes"),AND(I233="Yes",H233&lt;&gt;"Yes")),"Inconsistent funnel stages",IF(AND(I233="Yes",OR(J233="",K233="",IFERROR(K233&lt;=0,TRUE))),"Enter valid sale date and value",IF(AND(I233="Yes",IFERROR(J233&lt;B233,TRUE)),"Check sale date",IF(AND(I233&lt;&gt;"Yes",OR(J233&lt;&gt;"",K233&lt;&gt;"")),"Clear sale date and value",IF(AND(L233="Completed",I233="No",M233=""),"Add non-conversion reason",IF(AND(I233="Yes",M233&lt;&gt;""),"Clear non-conversion reason","")))))))))</f>
        <v/>
      </c>
      <c r="P233">
        <f>'Lists &amp; Setup'!A233</f>
        <v/>
      </c>
      <c r="Q233">
        <f>'Lists &amp; Setup'!B233</f>
        <v/>
      </c>
      <c r="R233">
        <f>'Lists &amp; Setup'!C233</f>
        <v/>
      </c>
      <c r="S233">
        <f>'Lists &amp; Setup'!D233</f>
        <v/>
      </c>
      <c r="T233">
        <f>'Lists &amp; Setup'!E233</f>
        <v/>
      </c>
      <c r="U233">
        <f>'Lists &amp; Setup'!F233</f>
        <v/>
      </c>
    </row>
    <row r="234">
      <c r="A234" s="24" t="n"/>
      <c r="B234" s="38" t="n"/>
      <c r="C234" s="26" t="n"/>
      <c r="D234" s="24" t="n"/>
      <c r="E234" s="24" t="n"/>
      <c r="F234" s="24" t="n"/>
      <c r="G234" s="27" t="n"/>
      <c r="H234" s="27" t="n"/>
      <c r="I234" s="27" t="n"/>
      <c r="J234" s="38" t="n"/>
      <c r="K234" s="28" t="n"/>
      <c r="L234" s="27" t="n"/>
      <c r="M234" s="24" t="n"/>
      <c r="N234" s="29">
        <f>IF(COUNTA(A234:M234)=0,"",IF(OR(A234="",B234="",C234="",D234="",E234="",F234="",G234="",H234="",I234="",L234=""),"Complete required fields",IF(COUNTIF($A$2:$A$501,A234)&gt;1,"Duplicate Call ID",IF(OR(AND(H234="Yes",G234&lt;&gt;"Yes"),AND(I234="Yes",H234&lt;&gt;"Yes")),"Inconsistent funnel stages",IF(AND(I234="Yes",OR(J234="",K234="",IFERROR(K234&lt;=0,TRUE))),"Enter valid sale date and value",IF(AND(I234="Yes",IFERROR(J234&lt;B234,TRUE)),"Check sale date",IF(AND(I234&lt;&gt;"Yes",OR(J234&lt;&gt;"",K234&lt;&gt;"")),"Clear sale date and value",IF(AND(L234="Completed",I234="No",M234=""),"Add non-conversion reason",IF(AND(I234="Yes",M234&lt;&gt;""),"Clear non-conversion reason","")))))))))</f>
        <v/>
      </c>
      <c r="P234">
        <f>'Lists &amp; Setup'!A234</f>
        <v/>
      </c>
      <c r="Q234">
        <f>'Lists &amp; Setup'!B234</f>
        <v/>
      </c>
      <c r="R234">
        <f>'Lists &amp; Setup'!C234</f>
        <v/>
      </c>
      <c r="S234">
        <f>'Lists &amp; Setup'!D234</f>
        <v/>
      </c>
      <c r="T234">
        <f>'Lists &amp; Setup'!E234</f>
        <v/>
      </c>
      <c r="U234">
        <f>'Lists &amp; Setup'!F234</f>
        <v/>
      </c>
    </row>
    <row r="235">
      <c r="A235" s="24" t="n"/>
      <c r="B235" s="38" t="n"/>
      <c r="C235" s="26" t="n"/>
      <c r="D235" s="24" t="n"/>
      <c r="E235" s="24" t="n"/>
      <c r="F235" s="24" t="n"/>
      <c r="G235" s="27" t="n"/>
      <c r="H235" s="27" t="n"/>
      <c r="I235" s="27" t="n"/>
      <c r="J235" s="38" t="n"/>
      <c r="K235" s="28" t="n"/>
      <c r="L235" s="27" t="n"/>
      <c r="M235" s="24" t="n"/>
      <c r="N235" s="30">
        <f>IF(COUNTA(A235:M235)=0,"",IF(OR(A235="",B235="",C235="",D235="",E235="",F235="",G235="",H235="",I235="",L235=""),"Complete required fields",IF(COUNTIF($A$2:$A$501,A235)&gt;1,"Duplicate Call ID",IF(OR(AND(H235="Yes",G235&lt;&gt;"Yes"),AND(I235="Yes",H235&lt;&gt;"Yes")),"Inconsistent funnel stages",IF(AND(I235="Yes",OR(J235="",K235="",IFERROR(K235&lt;=0,TRUE))),"Enter valid sale date and value",IF(AND(I235="Yes",IFERROR(J235&lt;B235,TRUE)),"Check sale date",IF(AND(I235&lt;&gt;"Yes",OR(J235&lt;&gt;"",K235&lt;&gt;"")),"Clear sale date and value",IF(AND(L235="Completed",I235="No",M235=""),"Add non-conversion reason",IF(AND(I235="Yes",M235&lt;&gt;""),"Clear non-conversion reason","")))))))))</f>
        <v/>
      </c>
      <c r="P235">
        <f>'Lists &amp; Setup'!A235</f>
        <v/>
      </c>
      <c r="Q235">
        <f>'Lists &amp; Setup'!B235</f>
        <v/>
      </c>
      <c r="R235">
        <f>'Lists &amp; Setup'!C235</f>
        <v/>
      </c>
      <c r="S235">
        <f>'Lists &amp; Setup'!D235</f>
        <v/>
      </c>
      <c r="T235">
        <f>'Lists &amp; Setup'!E235</f>
        <v/>
      </c>
      <c r="U235">
        <f>'Lists &amp; Setup'!F235</f>
        <v/>
      </c>
    </row>
    <row r="236">
      <c r="A236" s="24" t="n"/>
      <c r="B236" s="38" t="n"/>
      <c r="C236" s="26" t="n"/>
      <c r="D236" s="24" t="n"/>
      <c r="E236" s="24" t="n"/>
      <c r="F236" s="24" t="n"/>
      <c r="G236" s="27" t="n"/>
      <c r="H236" s="27" t="n"/>
      <c r="I236" s="27" t="n"/>
      <c r="J236" s="38" t="n"/>
      <c r="K236" s="28" t="n"/>
      <c r="L236" s="27" t="n"/>
      <c r="M236" s="24" t="n"/>
      <c r="N236" s="29">
        <f>IF(COUNTA(A236:M236)=0,"",IF(OR(A236="",B236="",C236="",D236="",E236="",F236="",G236="",H236="",I236="",L236=""),"Complete required fields",IF(COUNTIF($A$2:$A$501,A236)&gt;1,"Duplicate Call ID",IF(OR(AND(H236="Yes",G236&lt;&gt;"Yes"),AND(I236="Yes",H236&lt;&gt;"Yes")),"Inconsistent funnel stages",IF(AND(I236="Yes",OR(J236="",K236="",IFERROR(K236&lt;=0,TRUE))),"Enter valid sale date and value",IF(AND(I236="Yes",IFERROR(J236&lt;B236,TRUE)),"Check sale date",IF(AND(I236&lt;&gt;"Yes",OR(J236&lt;&gt;"",K236&lt;&gt;"")),"Clear sale date and value",IF(AND(L236="Completed",I236="No",M236=""),"Add non-conversion reason",IF(AND(I236="Yes",M236&lt;&gt;""),"Clear non-conversion reason","")))))))))</f>
        <v/>
      </c>
      <c r="P236">
        <f>'Lists &amp; Setup'!A236</f>
        <v/>
      </c>
      <c r="Q236">
        <f>'Lists &amp; Setup'!B236</f>
        <v/>
      </c>
      <c r="R236">
        <f>'Lists &amp; Setup'!C236</f>
        <v/>
      </c>
      <c r="S236">
        <f>'Lists &amp; Setup'!D236</f>
        <v/>
      </c>
      <c r="T236">
        <f>'Lists &amp; Setup'!E236</f>
        <v/>
      </c>
      <c r="U236">
        <f>'Lists &amp; Setup'!F236</f>
        <v/>
      </c>
    </row>
    <row r="237">
      <c r="A237" s="24" t="n"/>
      <c r="B237" s="38" t="n"/>
      <c r="C237" s="26" t="n"/>
      <c r="D237" s="24" t="n"/>
      <c r="E237" s="24" t="n"/>
      <c r="F237" s="24" t="n"/>
      <c r="G237" s="27" t="n"/>
      <c r="H237" s="27" t="n"/>
      <c r="I237" s="27" t="n"/>
      <c r="J237" s="38" t="n"/>
      <c r="K237" s="28" t="n"/>
      <c r="L237" s="27" t="n"/>
      <c r="M237" s="24" t="n"/>
      <c r="N237" s="30">
        <f>IF(COUNTA(A237:M237)=0,"",IF(OR(A237="",B237="",C237="",D237="",E237="",F237="",G237="",H237="",I237="",L237=""),"Complete required fields",IF(COUNTIF($A$2:$A$501,A237)&gt;1,"Duplicate Call ID",IF(OR(AND(H237="Yes",G237&lt;&gt;"Yes"),AND(I237="Yes",H237&lt;&gt;"Yes")),"Inconsistent funnel stages",IF(AND(I237="Yes",OR(J237="",K237="",IFERROR(K237&lt;=0,TRUE))),"Enter valid sale date and value",IF(AND(I237="Yes",IFERROR(J237&lt;B237,TRUE)),"Check sale date",IF(AND(I237&lt;&gt;"Yes",OR(J237&lt;&gt;"",K237&lt;&gt;"")),"Clear sale date and value",IF(AND(L237="Completed",I237="No",M237=""),"Add non-conversion reason",IF(AND(I237="Yes",M237&lt;&gt;""),"Clear non-conversion reason","")))))))))</f>
        <v/>
      </c>
      <c r="P237">
        <f>'Lists &amp; Setup'!A237</f>
        <v/>
      </c>
      <c r="Q237">
        <f>'Lists &amp; Setup'!B237</f>
        <v/>
      </c>
      <c r="R237">
        <f>'Lists &amp; Setup'!C237</f>
        <v/>
      </c>
      <c r="S237">
        <f>'Lists &amp; Setup'!D237</f>
        <v/>
      </c>
      <c r="T237">
        <f>'Lists &amp; Setup'!E237</f>
        <v/>
      </c>
      <c r="U237">
        <f>'Lists &amp; Setup'!F237</f>
        <v/>
      </c>
    </row>
    <row r="238">
      <c r="A238" s="24" t="n"/>
      <c r="B238" s="38" t="n"/>
      <c r="C238" s="26" t="n"/>
      <c r="D238" s="24" t="n"/>
      <c r="E238" s="24" t="n"/>
      <c r="F238" s="24" t="n"/>
      <c r="G238" s="27" t="n"/>
      <c r="H238" s="27" t="n"/>
      <c r="I238" s="27" t="n"/>
      <c r="J238" s="38" t="n"/>
      <c r="K238" s="28" t="n"/>
      <c r="L238" s="27" t="n"/>
      <c r="M238" s="24" t="n"/>
      <c r="N238" s="29">
        <f>IF(COUNTA(A238:M238)=0,"",IF(OR(A238="",B238="",C238="",D238="",E238="",F238="",G238="",H238="",I238="",L238=""),"Complete required fields",IF(COUNTIF($A$2:$A$501,A238)&gt;1,"Duplicate Call ID",IF(OR(AND(H238="Yes",G238&lt;&gt;"Yes"),AND(I238="Yes",H238&lt;&gt;"Yes")),"Inconsistent funnel stages",IF(AND(I238="Yes",OR(J238="",K238="",IFERROR(K238&lt;=0,TRUE))),"Enter valid sale date and value",IF(AND(I238="Yes",IFERROR(J238&lt;B238,TRUE)),"Check sale date",IF(AND(I238&lt;&gt;"Yes",OR(J238&lt;&gt;"",K238&lt;&gt;"")),"Clear sale date and value",IF(AND(L238="Completed",I238="No",M238=""),"Add non-conversion reason",IF(AND(I238="Yes",M238&lt;&gt;""),"Clear non-conversion reason","")))))))))</f>
        <v/>
      </c>
      <c r="P238">
        <f>'Lists &amp; Setup'!A238</f>
        <v/>
      </c>
      <c r="Q238">
        <f>'Lists &amp; Setup'!B238</f>
        <v/>
      </c>
      <c r="R238">
        <f>'Lists &amp; Setup'!C238</f>
        <v/>
      </c>
      <c r="S238">
        <f>'Lists &amp; Setup'!D238</f>
        <v/>
      </c>
      <c r="T238">
        <f>'Lists &amp; Setup'!E238</f>
        <v/>
      </c>
      <c r="U238">
        <f>'Lists &amp; Setup'!F238</f>
        <v/>
      </c>
    </row>
    <row r="239">
      <c r="A239" s="24" t="n"/>
      <c r="B239" s="38" t="n"/>
      <c r="C239" s="26" t="n"/>
      <c r="D239" s="24" t="n"/>
      <c r="E239" s="24" t="n"/>
      <c r="F239" s="24" t="n"/>
      <c r="G239" s="27" t="n"/>
      <c r="H239" s="27" t="n"/>
      <c r="I239" s="27" t="n"/>
      <c r="J239" s="38" t="n"/>
      <c r="K239" s="28" t="n"/>
      <c r="L239" s="27" t="n"/>
      <c r="M239" s="24" t="n"/>
      <c r="N239" s="30">
        <f>IF(COUNTA(A239:M239)=0,"",IF(OR(A239="",B239="",C239="",D239="",E239="",F239="",G239="",H239="",I239="",L239=""),"Complete required fields",IF(COUNTIF($A$2:$A$501,A239)&gt;1,"Duplicate Call ID",IF(OR(AND(H239="Yes",G239&lt;&gt;"Yes"),AND(I239="Yes",H239&lt;&gt;"Yes")),"Inconsistent funnel stages",IF(AND(I239="Yes",OR(J239="",K239="",IFERROR(K239&lt;=0,TRUE))),"Enter valid sale date and value",IF(AND(I239="Yes",IFERROR(J239&lt;B239,TRUE)),"Check sale date",IF(AND(I239&lt;&gt;"Yes",OR(J239&lt;&gt;"",K239&lt;&gt;"")),"Clear sale date and value",IF(AND(L239="Completed",I239="No",M239=""),"Add non-conversion reason",IF(AND(I239="Yes",M239&lt;&gt;""),"Clear non-conversion reason","")))))))))</f>
        <v/>
      </c>
      <c r="P239">
        <f>'Lists &amp; Setup'!A239</f>
        <v/>
      </c>
      <c r="Q239">
        <f>'Lists &amp; Setup'!B239</f>
        <v/>
      </c>
      <c r="R239">
        <f>'Lists &amp; Setup'!C239</f>
        <v/>
      </c>
      <c r="S239">
        <f>'Lists &amp; Setup'!D239</f>
        <v/>
      </c>
      <c r="T239">
        <f>'Lists &amp; Setup'!E239</f>
        <v/>
      </c>
      <c r="U239">
        <f>'Lists &amp; Setup'!F239</f>
        <v/>
      </c>
    </row>
    <row r="240">
      <c r="A240" s="24" t="n"/>
      <c r="B240" s="38" t="n"/>
      <c r="C240" s="26" t="n"/>
      <c r="D240" s="24" t="n"/>
      <c r="E240" s="24" t="n"/>
      <c r="F240" s="24" t="n"/>
      <c r="G240" s="27" t="n"/>
      <c r="H240" s="27" t="n"/>
      <c r="I240" s="27" t="n"/>
      <c r="J240" s="38" t="n"/>
      <c r="K240" s="28" t="n"/>
      <c r="L240" s="27" t="n"/>
      <c r="M240" s="24" t="n"/>
      <c r="N240" s="29">
        <f>IF(COUNTA(A240:M240)=0,"",IF(OR(A240="",B240="",C240="",D240="",E240="",F240="",G240="",H240="",I240="",L240=""),"Complete required fields",IF(COUNTIF($A$2:$A$501,A240)&gt;1,"Duplicate Call ID",IF(OR(AND(H240="Yes",G240&lt;&gt;"Yes"),AND(I240="Yes",H240&lt;&gt;"Yes")),"Inconsistent funnel stages",IF(AND(I240="Yes",OR(J240="",K240="",IFERROR(K240&lt;=0,TRUE))),"Enter valid sale date and value",IF(AND(I240="Yes",IFERROR(J240&lt;B240,TRUE)),"Check sale date",IF(AND(I240&lt;&gt;"Yes",OR(J240&lt;&gt;"",K240&lt;&gt;"")),"Clear sale date and value",IF(AND(L240="Completed",I240="No",M240=""),"Add non-conversion reason",IF(AND(I240="Yes",M240&lt;&gt;""),"Clear non-conversion reason","")))))))))</f>
        <v/>
      </c>
      <c r="P240">
        <f>'Lists &amp; Setup'!A240</f>
        <v/>
      </c>
      <c r="Q240">
        <f>'Lists &amp; Setup'!B240</f>
        <v/>
      </c>
      <c r="R240">
        <f>'Lists &amp; Setup'!C240</f>
        <v/>
      </c>
      <c r="S240">
        <f>'Lists &amp; Setup'!D240</f>
        <v/>
      </c>
      <c r="T240">
        <f>'Lists &amp; Setup'!E240</f>
        <v/>
      </c>
      <c r="U240">
        <f>'Lists &amp; Setup'!F240</f>
        <v/>
      </c>
    </row>
    <row r="241">
      <c r="A241" s="24" t="n"/>
      <c r="B241" s="38" t="n"/>
      <c r="C241" s="26" t="n"/>
      <c r="D241" s="24" t="n"/>
      <c r="E241" s="24" t="n"/>
      <c r="F241" s="24" t="n"/>
      <c r="G241" s="27" t="n"/>
      <c r="H241" s="27" t="n"/>
      <c r="I241" s="27" t="n"/>
      <c r="J241" s="38" t="n"/>
      <c r="K241" s="28" t="n"/>
      <c r="L241" s="27" t="n"/>
      <c r="M241" s="24" t="n"/>
      <c r="N241" s="30">
        <f>IF(COUNTA(A241:M241)=0,"",IF(OR(A241="",B241="",C241="",D241="",E241="",F241="",G241="",H241="",I241="",L241=""),"Complete required fields",IF(COUNTIF($A$2:$A$501,A241)&gt;1,"Duplicate Call ID",IF(OR(AND(H241="Yes",G241&lt;&gt;"Yes"),AND(I241="Yes",H241&lt;&gt;"Yes")),"Inconsistent funnel stages",IF(AND(I241="Yes",OR(J241="",K241="",IFERROR(K241&lt;=0,TRUE))),"Enter valid sale date and value",IF(AND(I241="Yes",IFERROR(J241&lt;B241,TRUE)),"Check sale date",IF(AND(I241&lt;&gt;"Yes",OR(J241&lt;&gt;"",K241&lt;&gt;"")),"Clear sale date and value",IF(AND(L241="Completed",I241="No",M241=""),"Add non-conversion reason",IF(AND(I241="Yes",M241&lt;&gt;""),"Clear non-conversion reason","")))))))))</f>
        <v/>
      </c>
      <c r="P241">
        <f>'Lists &amp; Setup'!A241</f>
        <v/>
      </c>
      <c r="Q241">
        <f>'Lists &amp; Setup'!B241</f>
        <v/>
      </c>
      <c r="R241">
        <f>'Lists &amp; Setup'!C241</f>
        <v/>
      </c>
      <c r="S241">
        <f>'Lists &amp; Setup'!D241</f>
        <v/>
      </c>
      <c r="T241">
        <f>'Lists &amp; Setup'!E241</f>
        <v/>
      </c>
      <c r="U241">
        <f>'Lists &amp; Setup'!F241</f>
        <v/>
      </c>
    </row>
    <row r="242">
      <c r="A242" s="24" t="n"/>
      <c r="B242" s="38" t="n"/>
      <c r="C242" s="26" t="n"/>
      <c r="D242" s="24" t="n"/>
      <c r="E242" s="24" t="n"/>
      <c r="F242" s="24" t="n"/>
      <c r="G242" s="27" t="n"/>
      <c r="H242" s="27" t="n"/>
      <c r="I242" s="27" t="n"/>
      <c r="J242" s="38" t="n"/>
      <c r="K242" s="28" t="n"/>
      <c r="L242" s="27" t="n"/>
      <c r="M242" s="24" t="n"/>
      <c r="N242" s="29">
        <f>IF(COUNTA(A242:M242)=0,"",IF(OR(A242="",B242="",C242="",D242="",E242="",F242="",G242="",H242="",I242="",L242=""),"Complete required fields",IF(COUNTIF($A$2:$A$501,A242)&gt;1,"Duplicate Call ID",IF(OR(AND(H242="Yes",G242&lt;&gt;"Yes"),AND(I242="Yes",H242&lt;&gt;"Yes")),"Inconsistent funnel stages",IF(AND(I242="Yes",OR(J242="",K242="",IFERROR(K242&lt;=0,TRUE))),"Enter valid sale date and value",IF(AND(I242="Yes",IFERROR(J242&lt;B242,TRUE)),"Check sale date",IF(AND(I242&lt;&gt;"Yes",OR(J242&lt;&gt;"",K242&lt;&gt;"")),"Clear sale date and value",IF(AND(L242="Completed",I242="No",M242=""),"Add non-conversion reason",IF(AND(I242="Yes",M242&lt;&gt;""),"Clear non-conversion reason","")))))))))</f>
        <v/>
      </c>
      <c r="P242">
        <f>'Lists &amp; Setup'!A242</f>
        <v/>
      </c>
      <c r="Q242">
        <f>'Lists &amp; Setup'!B242</f>
        <v/>
      </c>
      <c r="R242">
        <f>'Lists &amp; Setup'!C242</f>
        <v/>
      </c>
      <c r="S242">
        <f>'Lists &amp; Setup'!D242</f>
        <v/>
      </c>
      <c r="T242">
        <f>'Lists &amp; Setup'!E242</f>
        <v/>
      </c>
      <c r="U242">
        <f>'Lists &amp; Setup'!F242</f>
        <v/>
      </c>
    </row>
    <row r="243">
      <c r="A243" s="24" t="n"/>
      <c r="B243" s="38" t="n"/>
      <c r="C243" s="26" t="n"/>
      <c r="D243" s="24" t="n"/>
      <c r="E243" s="24" t="n"/>
      <c r="F243" s="24" t="n"/>
      <c r="G243" s="27" t="n"/>
      <c r="H243" s="27" t="n"/>
      <c r="I243" s="27" t="n"/>
      <c r="J243" s="38" t="n"/>
      <c r="K243" s="28" t="n"/>
      <c r="L243" s="27" t="n"/>
      <c r="M243" s="24" t="n"/>
      <c r="N243" s="30">
        <f>IF(COUNTA(A243:M243)=0,"",IF(OR(A243="",B243="",C243="",D243="",E243="",F243="",G243="",H243="",I243="",L243=""),"Complete required fields",IF(COUNTIF($A$2:$A$501,A243)&gt;1,"Duplicate Call ID",IF(OR(AND(H243="Yes",G243&lt;&gt;"Yes"),AND(I243="Yes",H243&lt;&gt;"Yes")),"Inconsistent funnel stages",IF(AND(I243="Yes",OR(J243="",K243="",IFERROR(K243&lt;=0,TRUE))),"Enter valid sale date and value",IF(AND(I243="Yes",IFERROR(J243&lt;B243,TRUE)),"Check sale date",IF(AND(I243&lt;&gt;"Yes",OR(J243&lt;&gt;"",K243&lt;&gt;"")),"Clear sale date and value",IF(AND(L243="Completed",I243="No",M243=""),"Add non-conversion reason",IF(AND(I243="Yes",M243&lt;&gt;""),"Clear non-conversion reason","")))))))))</f>
        <v/>
      </c>
      <c r="P243">
        <f>'Lists &amp; Setup'!A243</f>
        <v/>
      </c>
      <c r="Q243">
        <f>'Lists &amp; Setup'!B243</f>
        <v/>
      </c>
      <c r="R243">
        <f>'Lists &amp; Setup'!C243</f>
        <v/>
      </c>
      <c r="S243">
        <f>'Lists &amp; Setup'!D243</f>
        <v/>
      </c>
      <c r="T243">
        <f>'Lists &amp; Setup'!E243</f>
        <v/>
      </c>
      <c r="U243">
        <f>'Lists &amp; Setup'!F243</f>
        <v/>
      </c>
    </row>
    <row r="244">
      <c r="A244" s="24" t="n"/>
      <c r="B244" s="38" t="n"/>
      <c r="C244" s="26" t="n"/>
      <c r="D244" s="24" t="n"/>
      <c r="E244" s="24" t="n"/>
      <c r="F244" s="24" t="n"/>
      <c r="G244" s="27" t="n"/>
      <c r="H244" s="27" t="n"/>
      <c r="I244" s="27" t="n"/>
      <c r="J244" s="38" t="n"/>
      <c r="K244" s="28" t="n"/>
      <c r="L244" s="27" t="n"/>
      <c r="M244" s="24" t="n"/>
      <c r="N244" s="29">
        <f>IF(COUNTA(A244:M244)=0,"",IF(OR(A244="",B244="",C244="",D244="",E244="",F244="",G244="",H244="",I244="",L244=""),"Complete required fields",IF(COUNTIF($A$2:$A$501,A244)&gt;1,"Duplicate Call ID",IF(OR(AND(H244="Yes",G244&lt;&gt;"Yes"),AND(I244="Yes",H244&lt;&gt;"Yes")),"Inconsistent funnel stages",IF(AND(I244="Yes",OR(J244="",K244="",IFERROR(K244&lt;=0,TRUE))),"Enter valid sale date and value",IF(AND(I244="Yes",IFERROR(J244&lt;B244,TRUE)),"Check sale date",IF(AND(I244&lt;&gt;"Yes",OR(J244&lt;&gt;"",K244&lt;&gt;"")),"Clear sale date and value",IF(AND(L244="Completed",I244="No",M244=""),"Add non-conversion reason",IF(AND(I244="Yes",M244&lt;&gt;""),"Clear non-conversion reason","")))))))))</f>
        <v/>
      </c>
      <c r="P244">
        <f>'Lists &amp; Setup'!A244</f>
        <v/>
      </c>
      <c r="Q244">
        <f>'Lists &amp; Setup'!B244</f>
        <v/>
      </c>
      <c r="R244">
        <f>'Lists &amp; Setup'!C244</f>
        <v/>
      </c>
      <c r="S244">
        <f>'Lists &amp; Setup'!D244</f>
        <v/>
      </c>
      <c r="T244">
        <f>'Lists &amp; Setup'!E244</f>
        <v/>
      </c>
      <c r="U244">
        <f>'Lists &amp; Setup'!F244</f>
        <v/>
      </c>
    </row>
    <row r="245">
      <c r="A245" s="24" t="n"/>
      <c r="B245" s="38" t="n"/>
      <c r="C245" s="26" t="n"/>
      <c r="D245" s="24" t="n"/>
      <c r="E245" s="24" t="n"/>
      <c r="F245" s="24" t="n"/>
      <c r="G245" s="27" t="n"/>
      <c r="H245" s="27" t="n"/>
      <c r="I245" s="27" t="n"/>
      <c r="J245" s="38" t="n"/>
      <c r="K245" s="28" t="n"/>
      <c r="L245" s="27" t="n"/>
      <c r="M245" s="24" t="n"/>
      <c r="N245" s="30">
        <f>IF(COUNTA(A245:M245)=0,"",IF(OR(A245="",B245="",C245="",D245="",E245="",F245="",G245="",H245="",I245="",L245=""),"Complete required fields",IF(COUNTIF($A$2:$A$501,A245)&gt;1,"Duplicate Call ID",IF(OR(AND(H245="Yes",G245&lt;&gt;"Yes"),AND(I245="Yes",H245&lt;&gt;"Yes")),"Inconsistent funnel stages",IF(AND(I245="Yes",OR(J245="",K245="",IFERROR(K245&lt;=0,TRUE))),"Enter valid sale date and value",IF(AND(I245="Yes",IFERROR(J245&lt;B245,TRUE)),"Check sale date",IF(AND(I245&lt;&gt;"Yes",OR(J245&lt;&gt;"",K245&lt;&gt;"")),"Clear sale date and value",IF(AND(L245="Completed",I245="No",M245=""),"Add non-conversion reason",IF(AND(I245="Yes",M245&lt;&gt;""),"Clear non-conversion reason","")))))))))</f>
        <v/>
      </c>
      <c r="P245">
        <f>'Lists &amp; Setup'!A245</f>
        <v/>
      </c>
      <c r="Q245">
        <f>'Lists &amp; Setup'!B245</f>
        <v/>
      </c>
      <c r="R245">
        <f>'Lists &amp; Setup'!C245</f>
        <v/>
      </c>
      <c r="S245">
        <f>'Lists &amp; Setup'!D245</f>
        <v/>
      </c>
      <c r="T245">
        <f>'Lists &amp; Setup'!E245</f>
        <v/>
      </c>
      <c r="U245">
        <f>'Lists &amp; Setup'!F245</f>
        <v/>
      </c>
    </row>
    <row r="246">
      <c r="A246" s="24" t="n"/>
      <c r="B246" s="38" t="n"/>
      <c r="C246" s="26" t="n"/>
      <c r="D246" s="24" t="n"/>
      <c r="E246" s="24" t="n"/>
      <c r="F246" s="24" t="n"/>
      <c r="G246" s="27" t="n"/>
      <c r="H246" s="27" t="n"/>
      <c r="I246" s="27" t="n"/>
      <c r="J246" s="38" t="n"/>
      <c r="K246" s="28" t="n"/>
      <c r="L246" s="27" t="n"/>
      <c r="M246" s="24" t="n"/>
      <c r="N246" s="29">
        <f>IF(COUNTA(A246:M246)=0,"",IF(OR(A246="",B246="",C246="",D246="",E246="",F246="",G246="",H246="",I246="",L246=""),"Complete required fields",IF(COUNTIF($A$2:$A$501,A246)&gt;1,"Duplicate Call ID",IF(OR(AND(H246="Yes",G246&lt;&gt;"Yes"),AND(I246="Yes",H246&lt;&gt;"Yes")),"Inconsistent funnel stages",IF(AND(I246="Yes",OR(J246="",K246="",IFERROR(K246&lt;=0,TRUE))),"Enter valid sale date and value",IF(AND(I246="Yes",IFERROR(J246&lt;B246,TRUE)),"Check sale date",IF(AND(I246&lt;&gt;"Yes",OR(J246&lt;&gt;"",K246&lt;&gt;"")),"Clear sale date and value",IF(AND(L246="Completed",I246="No",M246=""),"Add non-conversion reason",IF(AND(I246="Yes",M246&lt;&gt;""),"Clear non-conversion reason","")))))))))</f>
        <v/>
      </c>
      <c r="P246">
        <f>'Lists &amp; Setup'!A246</f>
        <v/>
      </c>
      <c r="Q246">
        <f>'Lists &amp; Setup'!B246</f>
        <v/>
      </c>
      <c r="R246">
        <f>'Lists &amp; Setup'!C246</f>
        <v/>
      </c>
      <c r="S246">
        <f>'Lists &amp; Setup'!D246</f>
        <v/>
      </c>
      <c r="T246">
        <f>'Lists &amp; Setup'!E246</f>
        <v/>
      </c>
      <c r="U246">
        <f>'Lists &amp; Setup'!F246</f>
        <v/>
      </c>
    </row>
    <row r="247">
      <c r="A247" s="24" t="n"/>
      <c r="B247" s="38" t="n"/>
      <c r="C247" s="26" t="n"/>
      <c r="D247" s="24" t="n"/>
      <c r="E247" s="24" t="n"/>
      <c r="F247" s="24" t="n"/>
      <c r="G247" s="27" t="n"/>
      <c r="H247" s="27" t="n"/>
      <c r="I247" s="27" t="n"/>
      <c r="J247" s="38" t="n"/>
      <c r="K247" s="28" t="n"/>
      <c r="L247" s="27" t="n"/>
      <c r="M247" s="24" t="n"/>
      <c r="N247" s="30">
        <f>IF(COUNTA(A247:M247)=0,"",IF(OR(A247="",B247="",C247="",D247="",E247="",F247="",G247="",H247="",I247="",L247=""),"Complete required fields",IF(COUNTIF($A$2:$A$501,A247)&gt;1,"Duplicate Call ID",IF(OR(AND(H247="Yes",G247&lt;&gt;"Yes"),AND(I247="Yes",H247&lt;&gt;"Yes")),"Inconsistent funnel stages",IF(AND(I247="Yes",OR(J247="",K247="",IFERROR(K247&lt;=0,TRUE))),"Enter valid sale date and value",IF(AND(I247="Yes",IFERROR(J247&lt;B247,TRUE)),"Check sale date",IF(AND(I247&lt;&gt;"Yes",OR(J247&lt;&gt;"",K247&lt;&gt;"")),"Clear sale date and value",IF(AND(L247="Completed",I247="No",M247=""),"Add non-conversion reason",IF(AND(I247="Yes",M247&lt;&gt;""),"Clear non-conversion reason","")))))))))</f>
        <v/>
      </c>
      <c r="P247">
        <f>'Lists &amp; Setup'!A247</f>
        <v/>
      </c>
      <c r="Q247">
        <f>'Lists &amp; Setup'!B247</f>
        <v/>
      </c>
      <c r="R247">
        <f>'Lists &amp; Setup'!C247</f>
        <v/>
      </c>
      <c r="S247">
        <f>'Lists &amp; Setup'!D247</f>
        <v/>
      </c>
      <c r="T247">
        <f>'Lists &amp; Setup'!E247</f>
        <v/>
      </c>
      <c r="U247">
        <f>'Lists &amp; Setup'!F247</f>
        <v/>
      </c>
    </row>
    <row r="248">
      <c r="A248" s="24" t="n"/>
      <c r="B248" s="38" t="n"/>
      <c r="C248" s="26" t="n"/>
      <c r="D248" s="24" t="n"/>
      <c r="E248" s="24" t="n"/>
      <c r="F248" s="24" t="n"/>
      <c r="G248" s="27" t="n"/>
      <c r="H248" s="27" t="n"/>
      <c r="I248" s="27" t="n"/>
      <c r="J248" s="38" t="n"/>
      <c r="K248" s="28" t="n"/>
      <c r="L248" s="27" t="n"/>
      <c r="M248" s="24" t="n"/>
      <c r="N248" s="29">
        <f>IF(COUNTA(A248:M248)=0,"",IF(OR(A248="",B248="",C248="",D248="",E248="",F248="",G248="",H248="",I248="",L248=""),"Complete required fields",IF(COUNTIF($A$2:$A$501,A248)&gt;1,"Duplicate Call ID",IF(OR(AND(H248="Yes",G248&lt;&gt;"Yes"),AND(I248="Yes",H248&lt;&gt;"Yes")),"Inconsistent funnel stages",IF(AND(I248="Yes",OR(J248="",K248="",IFERROR(K248&lt;=0,TRUE))),"Enter valid sale date and value",IF(AND(I248="Yes",IFERROR(J248&lt;B248,TRUE)),"Check sale date",IF(AND(I248&lt;&gt;"Yes",OR(J248&lt;&gt;"",K248&lt;&gt;"")),"Clear sale date and value",IF(AND(L248="Completed",I248="No",M248=""),"Add non-conversion reason",IF(AND(I248="Yes",M248&lt;&gt;""),"Clear non-conversion reason","")))))))))</f>
        <v/>
      </c>
      <c r="P248">
        <f>'Lists &amp; Setup'!A248</f>
        <v/>
      </c>
      <c r="Q248">
        <f>'Lists &amp; Setup'!B248</f>
        <v/>
      </c>
      <c r="R248">
        <f>'Lists &amp; Setup'!C248</f>
        <v/>
      </c>
      <c r="S248">
        <f>'Lists &amp; Setup'!D248</f>
        <v/>
      </c>
      <c r="T248">
        <f>'Lists &amp; Setup'!E248</f>
        <v/>
      </c>
      <c r="U248">
        <f>'Lists &amp; Setup'!F248</f>
        <v/>
      </c>
    </row>
    <row r="249">
      <c r="A249" s="24" t="n"/>
      <c r="B249" s="38" t="n"/>
      <c r="C249" s="26" t="n"/>
      <c r="D249" s="24" t="n"/>
      <c r="E249" s="24" t="n"/>
      <c r="F249" s="24" t="n"/>
      <c r="G249" s="27" t="n"/>
      <c r="H249" s="27" t="n"/>
      <c r="I249" s="27" t="n"/>
      <c r="J249" s="38" t="n"/>
      <c r="K249" s="28" t="n"/>
      <c r="L249" s="27" t="n"/>
      <c r="M249" s="24" t="n"/>
      <c r="N249" s="30">
        <f>IF(COUNTA(A249:M249)=0,"",IF(OR(A249="",B249="",C249="",D249="",E249="",F249="",G249="",H249="",I249="",L249=""),"Complete required fields",IF(COUNTIF($A$2:$A$501,A249)&gt;1,"Duplicate Call ID",IF(OR(AND(H249="Yes",G249&lt;&gt;"Yes"),AND(I249="Yes",H249&lt;&gt;"Yes")),"Inconsistent funnel stages",IF(AND(I249="Yes",OR(J249="",K249="",IFERROR(K249&lt;=0,TRUE))),"Enter valid sale date and value",IF(AND(I249="Yes",IFERROR(J249&lt;B249,TRUE)),"Check sale date",IF(AND(I249&lt;&gt;"Yes",OR(J249&lt;&gt;"",K249&lt;&gt;"")),"Clear sale date and value",IF(AND(L249="Completed",I249="No",M249=""),"Add non-conversion reason",IF(AND(I249="Yes",M249&lt;&gt;""),"Clear non-conversion reason","")))))))))</f>
        <v/>
      </c>
      <c r="P249">
        <f>'Lists &amp; Setup'!A249</f>
        <v/>
      </c>
      <c r="Q249">
        <f>'Lists &amp; Setup'!B249</f>
        <v/>
      </c>
      <c r="R249">
        <f>'Lists &amp; Setup'!C249</f>
        <v/>
      </c>
      <c r="S249">
        <f>'Lists &amp; Setup'!D249</f>
        <v/>
      </c>
      <c r="T249">
        <f>'Lists &amp; Setup'!E249</f>
        <v/>
      </c>
      <c r="U249">
        <f>'Lists &amp; Setup'!F249</f>
        <v/>
      </c>
    </row>
    <row r="250">
      <c r="A250" s="24" t="n"/>
      <c r="B250" s="38" t="n"/>
      <c r="C250" s="26" t="n"/>
      <c r="D250" s="24" t="n"/>
      <c r="E250" s="24" t="n"/>
      <c r="F250" s="24" t="n"/>
      <c r="G250" s="27" t="n"/>
      <c r="H250" s="27" t="n"/>
      <c r="I250" s="27" t="n"/>
      <c r="J250" s="38" t="n"/>
      <c r="K250" s="28" t="n"/>
      <c r="L250" s="27" t="n"/>
      <c r="M250" s="24" t="n"/>
      <c r="N250" s="29">
        <f>IF(COUNTA(A250:M250)=0,"",IF(OR(A250="",B250="",C250="",D250="",E250="",F250="",G250="",H250="",I250="",L250=""),"Complete required fields",IF(COUNTIF($A$2:$A$501,A250)&gt;1,"Duplicate Call ID",IF(OR(AND(H250="Yes",G250&lt;&gt;"Yes"),AND(I250="Yes",H250&lt;&gt;"Yes")),"Inconsistent funnel stages",IF(AND(I250="Yes",OR(J250="",K250="",IFERROR(K250&lt;=0,TRUE))),"Enter valid sale date and value",IF(AND(I250="Yes",IFERROR(J250&lt;B250,TRUE)),"Check sale date",IF(AND(I250&lt;&gt;"Yes",OR(J250&lt;&gt;"",K250&lt;&gt;"")),"Clear sale date and value",IF(AND(L250="Completed",I250="No",M250=""),"Add non-conversion reason",IF(AND(I250="Yes",M250&lt;&gt;""),"Clear non-conversion reason","")))))))))</f>
        <v/>
      </c>
      <c r="P250">
        <f>'Lists &amp; Setup'!A250</f>
        <v/>
      </c>
      <c r="Q250">
        <f>'Lists &amp; Setup'!B250</f>
        <v/>
      </c>
      <c r="R250">
        <f>'Lists &amp; Setup'!C250</f>
        <v/>
      </c>
      <c r="S250">
        <f>'Lists &amp; Setup'!D250</f>
        <v/>
      </c>
      <c r="T250">
        <f>'Lists &amp; Setup'!E250</f>
        <v/>
      </c>
      <c r="U250">
        <f>'Lists &amp; Setup'!F250</f>
        <v/>
      </c>
    </row>
    <row r="251">
      <c r="A251" s="24" t="n"/>
      <c r="B251" s="38" t="n"/>
      <c r="C251" s="26" t="n"/>
      <c r="D251" s="24" t="n"/>
      <c r="E251" s="24" t="n"/>
      <c r="F251" s="24" t="n"/>
      <c r="G251" s="27" t="n"/>
      <c r="H251" s="27" t="n"/>
      <c r="I251" s="27" t="n"/>
      <c r="J251" s="38" t="n"/>
      <c r="K251" s="28" t="n"/>
      <c r="L251" s="27" t="n"/>
      <c r="M251" s="24" t="n"/>
      <c r="N251" s="30">
        <f>IF(COUNTA(A251:M251)=0,"",IF(OR(A251="",B251="",C251="",D251="",E251="",F251="",G251="",H251="",I251="",L251=""),"Complete required fields",IF(COUNTIF($A$2:$A$501,A251)&gt;1,"Duplicate Call ID",IF(OR(AND(H251="Yes",G251&lt;&gt;"Yes"),AND(I251="Yes",H251&lt;&gt;"Yes")),"Inconsistent funnel stages",IF(AND(I251="Yes",OR(J251="",K251="",IFERROR(K251&lt;=0,TRUE))),"Enter valid sale date and value",IF(AND(I251="Yes",IFERROR(J251&lt;B251,TRUE)),"Check sale date",IF(AND(I251&lt;&gt;"Yes",OR(J251&lt;&gt;"",K251&lt;&gt;"")),"Clear sale date and value",IF(AND(L251="Completed",I251="No",M251=""),"Add non-conversion reason",IF(AND(I251="Yes",M251&lt;&gt;""),"Clear non-conversion reason","")))))))))</f>
        <v/>
      </c>
      <c r="P251">
        <f>'Lists &amp; Setup'!A251</f>
        <v/>
      </c>
      <c r="Q251">
        <f>'Lists &amp; Setup'!B251</f>
        <v/>
      </c>
      <c r="R251">
        <f>'Lists &amp; Setup'!C251</f>
        <v/>
      </c>
      <c r="S251">
        <f>'Lists &amp; Setup'!D251</f>
        <v/>
      </c>
      <c r="T251">
        <f>'Lists &amp; Setup'!E251</f>
        <v/>
      </c>
      <c r="U251">
        <f>'Lists &amp; Setup'!F251</f>
        <v/>
      </c>
    </row>
    <row r="252">
      <c r="A252" s="24" t="n"/>
      <c r="B252" s="38" t="n"/>
      <c r="C252" s="26" t="n"/>
      <c r="D252" s="24" t="n"/>
      <c r="E252" s="24" t="n"/>
      <c r="F252" s="24" t="n"/>
      <c r="G252" s="27" t="n"/>
      <c r="H252" s="27" t="n"/>
      <c r="I252" s="27" t="n"/>
      <c r="J252" s="38" t="n"/>
      <c r="K252" s="28" t="n"/>
      <c r="L252" s="27" t="n"/>
      <c r="M252" s="24" t="n"/>
      <c r="N252" s="29">
        <f>IF(COUNTA(A252:M252)=0,"",IF(OR(A252="",B252="",C252="",D252="",E252="",F252="",G252="",H252="",I252="",L252=""),"Complete required fields",IF(COUNTIF($A$2:$A$501,A252)&gt;1,"Duplicate Call ID",IF(OR(AND(H252="Yes",G252&lt;&gt;"Yes"),AND(I252="Yes",H252&lt;&gt;"Yes")),"Inconsistent funnel stages",IF(AND(I252="Yes",OR(J252="",K252="",IFERROR(K252&lt;=0,TRUE))),"Enter valid sale date and value",IF(AND(I252="Yes",IFERROR(J252&lt;B252,TRUE)),"Check sale date",IF(AND(I252&lt;&gt;"Yes",OR(J252&lt;&gt;"",K252&lt;&gt;"")),"Clear sale date and value",IF(AND(L252="Completed",I252="No",M252=""),"Add non-conversion reason",IF(AND(I252="Yes",M252&lt;&gt;""),"Clear non-conversion reason","")))))))))</f>
        <v/>
      </c>
      <c r="P252">
        <f>'Lists &amp; Setup'!A252</f>
        <v/>
      </c>
      <c r="Q252">
        <f>'Lists &amp; Setup'!B252</f>
        <v/>
      </c>
      <c r="R252">
        <f>'Lists &amp; Setup'!C252</f>
        <v/>
      </c>
      <c r="S252">
        <f>'Lists &amp; Setup'!D252</f>
        <v/>
      </c>
      <c r="T252">
        <f>'Lists &amp; Setup'!E252</f>
        <v/>
      </c>
      <c r="U252">
        <f>'Lists &amp; Setup'!F252</f>
        <v/>
      </c>
    </row>
    <row r="253">
      <c r="A253" s="24" t="n"/>
      <c r="B253" s="38" t="n"/>
      <c r="C253" s="26" t="n"/>
      <c r="D253" s="24" t="n"/>
      <c r="E253" s="24" t="n"/>
      <c r="F253" s="24" t="n"/>
      <c r="G253" s="27" t="n"/>
      <c r="H253" s="27" t="n"/>
      <c r="I253" s="27" t="n"/>
      <c r="J253" s="38" t="n"/>
      <c r="K253" s="28" t="n"/>
      <c r="L253" s="27" t="n"/>
      <c r="M253" s="24" t="n"/>
      <c r="N253" s="30">
        <f>IF(COUNTA(A253:M253)=0,"",IF(OR(A253="",B253="",C253="",D253="",E253="",F253="",G253="",H253="",I253="",L253=""),"Complete required fields",IF(COUNTIF($A$2:$A$501,A253)&gt;1,"Duplicate Call ID",IF(OR(AND(H253="Yes",G253&lt;&gt;"Yes"),AND(I253="Yes",H253&lt;&gt;"Yes")),"Inconsistent funnel stages",IF(AND(I253="Yes",OR(J253="",K253="",IFERROR(K253&lt;=0,TRUE))),"Enter valid sale date and value",IF(AND(I253="Yes",IFERROR(J253&lt;B253,TRUE)),"Check sale date",IF(AND(I253&lt;&gt;"Yes",OR(J253&lt;&gt;"",K253&lt;&gt;"")),"Clear sale date and value",IF(AND(L253="Completed",I253="No",M253=""),"Add non-conversion reason",IF(AND(I253="Yes",M253&lt;&gt;""),"Clear non-conversion reason","")))))))))</f>
        <v/>
      </c>
      <c r="P253">
        <f>'Lists &amp; Setup'!A253</f>
        <v/>
      </c>
      <c r="Q253">
        <f>'Lists &amp; Setup'!B253</f>
        <v/>
      </c>
      <c r="R253">
        <f>'Lists &amp; Setup'!C253</f>
        <v/>
      </c>
      <c r="S253">
        <f>'Lists &amp; Setup'!D253</f>
        <v/>
      </c>
      <c r="T253">
        <f>'Lists &amp; Setup'!E253</f>
        <v/>
      </c>
      <c r="U253">
        <f>'Lists &amp; Setup'!F253</f>
        <v/>
      </c>
    </row>
    <row r="254">
      <c r="A254" s="24" t="n"/>
      <c r="B254" s="38" t="n"/>
      <c r="C254" s="26" t="n"/>
      <c r="D254" s="24" t="n"/>
      <c r="E254" s="24" t="n"/>
      <c r="F254" s="24" t="n"/>
      <c r="G254" s="27" t="n"/>
      <c r="H254" s="27" t="n"/>
      <c r="I254" s="27" t="n"/>
      <c r="J254" s="38" t="n"/>
      <c r="K254" s="28" t="n"/>
      <c r="L254" s="27" t="n"/>
      <c r="M254" s="24" t="n"/>
      <c r="N254" s="29">
        <f>IF(COUNTA(A254:M254)=0,"",IF(OR(A254="",B254="",C254="",D254="",E254="",F254="",G254="",H254="",I254="",L254=""),"Complete required fields",IF(COUNTIF($A$2:$A$501,A254)&gt;1,"Duplicate Call ID",IF(OR(AND(H254="Yes",G254&lt;&gt;"Yes"),AND(I254="Yes",H254&lt;&gt;"Yes")),"Inconsistent funnel stages",IF(AND(I254="Yes",OR(J254="",K254="",IFERROR(K254&lt;=0,TRUE))),"Enter valid sale date and value",IF(AND(I254="Yes",IFERROR(J254&lt;B254,TRUE)),"Check sale date",IF(AND(I254&lt;&gt;"Yes",OR(J254&lt;&gt;"",K254&lt;&gt;"")),"Clear sale date and value",IF(AND(L254="Completed",I254="No",M254=""),"Add non-conversion reason",IF(AND(I254="Yes",M254&lt;&gt;""),"Clear non-conversion reason","")))))))))</f>
        <v/>
      </c>
      <c r="P254">
        <f>'Lists &amp; Setup'!A254</f>
        <v/>
      </c>
      <c r="Q254">
        <f>'Lists &amp; Setup'!B254</f>
        <v/>
      </c>
      <c r="R254">
        <f>'Lists &amp; Setup'!C254</f>
        <v/>
      </c>
      <c r="S254">
        <f>'Lists &amp; Setup'!D254</f>
        <v/>
      </c>
      <c r="T254">
        <f>'Lists &amp; Setup'!E254</f>
        <v/>
      </c>
      <c r="U254">
        <f>'Lists &amp; Setup'!F254</f>
        <v/>
      </c>
    </row>
    <row r="255">
      <c r="A255" s="24" t="n"/>
      <c r="B255" s="38" t="n"/>
      <c r="C255" s="26" t="n"/>
      <c r="D255" s="24" t="n"/>
      <c r="E255" s="24" t="n"/>
      <c r="F255" s="24" t="n"/>
      <c r="G255" s="27" t="n"/>
      <c r="H255" s="27" t="n"/>
      <c r="I255" s="27" t="n"/>
      <c r="J255" s="38" t="n"/>
      <c r="K255" s="28" t="n"/>
      <c r="L255" s="27" t="n"/>
      <c r="M255" s="24" t="n"/>
      <c r="N255" s="30">
        <f>IF(COUNTA(A255:M255)=0,"",IF(OR(A255="",B255="",C255="",D255="",E255="",F255="",G255="",H255="",I255="",L255=""),"Complete required fields",IF(COUNTIF($A$2:$A$501,A255)&gt;1,"Duplicate Call ID",IF(OR(AND(H255="Yes",G255&lt;&gt;"Yes"),AND(I255="Yes",H255&lt;&gt;"Yes")),"Inconsistent funnel stages",IF(AND(I255="Yes",OR(J255="",K255="",IFERROR(K255&lt;=0,TRUE))),"Enter valid sale date and value",IF(AND(I255="Yes",IFERROR(J255&lt;B255,TRUE)),"Check sale date",IF(AND(I255&lt;&gt;"Yes",OR(J255&lt;&gt;"",K255&lt;&gt;"")),"Clear sale date and value",IF(AND(L255="Completed",I255="No",M255=""),"Add non-conversion reason",IF(AND(I255="Yes",M255&lt;&gt;""),"Clear non-conversion reason","")))))))))</f>
        <v/>
      </c>
      <c r="P255">
        <f>'Lists &amp; Setup'!A255</f>
        <v/>
      </c>
      <c r="Q255">
        <f>'Lists &amp; Setup'!B255</f>
        <v/>
      </c>
      <c r="R255">
        <f>'Lists &amp; Setup'!C255</f>
        <v/>
      </c>
      <c r="S255">
        <f>'Lists &amp; Setup'!D255</f>
        <v/>
      </c>
      <c r="T255">
        <f>'Lists &amp; Setup'!E255</f>
        <v/>
      </c>
      <c r="U255">
        <f>'Lists &amp; Setup'!F255</f>
        <v/>
      </c>
    </row>
    <row r="256">
      <c r="A256" s="24" t="n"/>
      <c r="B256" s="38" t="n"/>
      <c r="C256" s="26" t="n"/>
      <c r="D256" s="24" t="n"/>
      <c r="E256" s="24" t="n"/>
      <c r="F256" s="24" t="n"/>
      <c r="G256" s="27" t="n"/>
      <c r="H256" s="27" t="n"/>
      <c r="I256" s="27" t="n"/>
      <c r="J256" s="38" t="n"/>
      <c r="K256" s="28" t="n"/>
      <c r="L256" s="27" t="n"/>
      <c r="M256" s="24" t="n"/>
      <c r="N256" s="29">
        <f>IF(COUNTA(A256:M256)=0,"",IF(OR(A256="",B256="",C256="",D256="",E256="",F256="",G256="",H256="",I256="",L256=""),"Complete required fields",IF(COUNTIF($A$2:$A$501,A256)&gt;1,"Duplicate Call ID",IF(OR(AND(H256="Yes",G256&lt;&gt;"Yes"),AND(I256="Yes",H256&lt;&gt;"Yes")),"Inconsistent funnel stages",IF(AND(I256="Yes",OR(J256="",K256="",IFERROR(K256&lt;=0,TRUE))),"Enter valid sale date and value",IF(AND(I256="Yes",IFERROR(J256&lt;B256,TRUE)),"Check sale date",IF(AND(I256&lt;&gt;"Yes",OR(J256&lt;&gt;"",K256&lt;&gt;"")),"Clear sale date and value",IF(AND(L256="Completed",I256="No",M256=""),"Add non-conversion reason",IF(AND(I256="Yes",M256&lt;&gt;""),"Clear non-conversion reason","")))))))))</f>
        <v/>
      </c>
      <c r="P256">
        <f>'Lists &amp; Setup'!A256</f>
        <v/>
      </c>
      <c r="Q256">
        <f>'Lists &amp; Setup'!B256</f>
        <v/>
      </c>
      <c r="R256">
        <f>'Lists &amp; Setup'!C256</f>
        <v/>
      </c>
      <c r="S256">
        <f>'Lists &amp; Setup'!D256</f>
        <v/>
      </c>
      <c r="T256">
        <f>'Lists &amp; Setup'!E256</f>
        <v/>
      </c>
      <c r="U256">
        <f>'Lists &amp; Setup'!F256</f>
        <v/>
      </c>
    </row>
    <row r="257">
      <c r="A257" s="24" t="n"/>
      <c r="B257" s="38" t="n"/>
      <c r="C257" s="26" t="n"/>
      <c r="D257" s="24" t="n"/>
      <c r="E257" s="24" t="n"/>
      <c r="F257" s="24" t="n"/>
      <c r="G257" s="27" t="n"/>
      <c r="H257" s="27" t="n"/>
      <c r="I257" s="27" t="n"/>
      <c r="J257" s="38" t="n"/>
      <c r="K257" s="28" t="n"/>
      <c r="L257" s="27" t="n"/>
      <c r="M257" s="24" t="n"/>
      <c r="N257" s="30">
        <f>IF(COUNTA(A257:M257)=0,"",IF(OR(A257="",B257="",C257="",D257="",E257="",F257="",G257="",H257="",I257="",L257=""),"Complete required fields",IF(COUNTIF($A$2:$A$501,A257)&gt;1,"Duplicate Call ID",IF(OR(AND(H257="Yes",G257&lt;&gt;"Yes"),AND(I257="Yes",H257&lt;&gt;"Yes")),"Inconsistent funnel stages",IF(AND(I257="Yes",OR(J257="",K257="",IFERROR(K257&lt;=0,TRUE))),"Enter valid sale date and value",IF(AND(I257="Yes",IFERROR(J257&lt;B257,TRUE)),"Check sale date",IF(AND(I257&lt;&gt;"Yes",OR(J257&lt;&gt;"",K257&lt;&gt;"")),"Clear sale date and value",IF(AND(L257="Completed",I257="No",M257=""),"Add non-conversion reason",IF(AND(I257="Yes",M257&lt;&gt;""),"Clear non-conversion reason","")))))))))</f>
        <v/>
      </c>
      <c r="P257">
        <f>'Lists &amp; Setup'!A257</f>
        <v/>
      </c>
      <c r="Q257">
        <f>'Lists &amp; Setup'!B257</f>
        <v/>
      </c>
      <c r="R257">
        <f>'Lists &amp; Setup'!C257</f>
        <v/>
      </c>
      <c r="S257">
        <f>'Lists &amp; Setup'!D257</f>
        <v/>
      </c>
      <c r="T257">
        <f>'Lists &amp; Setup'!E257</f>
        <v/>
      </c>
      <c r="U257">
        <f>'Lists &amp; Setup'!F257</f>
        <v/>
      </c>
    </row>
    <row r="258">
      <c r="A258" s="24" t="n"/>
      <c r="B258" s="38" t="n"/>
      <c r="C258" s="26" t="n"/>
      <c r="D258" s="24" t="n"/>
      <c r="E258" s="24" t="n"/>
      <c r="F258" s="24" t="n"/>
      <c r="G258" s="27" t="n"/>
      <c r="H258" s="27" t="n"/>
      <c r="I258" s="27" t="n"/>
      <c r="J258" s="38" t="n"/>
      <c r="K258" s="28" t="n"/>
      <c r="L258" s="27" t="n"/>
      <c r="M258" s="24" t="n"/>
      <c r="N258" s="29">
        <f>IF(COUNTA(A258:M258)=0,"",IF(OR(A258="",B258="",C258="",D258="",E258="",F258="",G258="",H258="",I258="",L258=""),"Complete required fields",IF(COUNTIF($A$2:$A$501,A258)&gt;1,"Duplicate Call ID",IF(OR(AND(H258="Yes",G258&lt;&gt;"Yes"),AND(I258="Yes",H258&lt;&gt;"Yes")),"Inconsistent funnel stages",IF(AND(I258="Yes",OR(J258="",K258="",IFERROR(K258&lt;=0,TRUE))),"Enter valid sale date and value",IF(AND(I258="Yes",IFERROR(J258&lt;B258,TRUE)),"Check sale date",IF(AND(I258&lt;&gt;"Yes",OR(J258&lt;&gt;"",K258&lt;&gt;"")),"Clear sale date and value",IF(AND(L258="Completed",I258="No",M258=""),"Add non-conversion reason",IF(AND(I258="Yes",M258&lt;&gt;""),"Clear non-conversion reason","")))))))))</f>
        <v/>
      </c>
      <c r="P258">
        <f>'Lists &amp; Setup'!A258</f>
        <v/>
      </c>
      <c r="Q258">
        <f>'Lists &amp; Setup'!B258</f>
        <v/>
      </c>
      <c r="R258">
        <f>'Lists &amp; Setup'!C258</f>
        <v/>
      </c>
      <c r="S258">
        <f>'Lists &amp; Setup'!D258</f>
        <v/>
      </c>
      <c r="T258">
        <f>'Lists &amp; Setup'!E258</f>
        <v/>
      </c>
      <c r="U258">
        <f>'Lists &amp; Setup'!F258</f>
        <v/>
      </c>
    </row>
    <row r="259">
      <c r="A259" s="24" t="n"/>
      <c r="B259" s="38" t="n"/>
      <c r="C259" s="26" t="n"/>
      <c r="D259" s="24" t="n"/>
      <c r="E259" s="24" t="n"/>
      <c r="F259" s="24" t="n"/>
      <c r="G259" s="27" t="n"/>
      <c r="H259" s="27" t="n"/>
      <c r="I259" s="27" t="n"/>
      <c r="J259" s="38" t="n"/>
      <c r="K259" s="28" t="n"/>
      <c r="L259" s="27" t="n"/>
      <c r="M259" s="24" t="n"/>
      <c r="N259" s="30">
        <f>IF(COUNTA(A259:M259)=0,"",IF(OR(A259="",B259="",C259="",D259="",E259="",F259="",G259="",H259="",I259="",L259=""),"Complete required fields",IF(COUNTIF($A$2:$A$501,A259)&gt;1,"Duplicate Call ID",IF(OR(AND(H259="Yes",G259&lt;&gt;"Yes"),AND(I259="Yes",H259&lt;&gt;"Yes")),"Inconsistent funnel stages",IF(AND(I259="Yes",OR(J259="",K259="",IFERROR(K259&lt;=0,TRUE))),"Enter valid sale date and value",IF(AND(I259="Yes",IFERROR(J259&lt;B259,TRUE)),"Check sale date",IF(AND(I259&lt;&gt;"Yes",OR(J259&lt;&gt;"",K259&lt;&gt;"")),"Clear sale date and value",IF(AND(L259="Completed",I259="No",M259=""),"Add non-conversion reason",IF(AND(I259="Yes",M259&lt;&gt;""),"Clear non-conversion reason","")))))))))</f>
        <v/>
      </c>
      <c r="P259">
        <f>'Lists &amp; Setup'!A259</f>
        <v/>
      </c>
      <c r="Q259">
        <f>'Lists &amp; Setup'!B259</f>
        <v/>
      </c>
      <c r="R259">
        <f>'Lists &amp; Setup'!C259</f>
        <v/>
      </c>
      <c r="S259">
        <f>'Lists &amp; Setup'!D259</f>
        <v/>
      </c>
      <c r="T259">
        <f>'Lists &amp; Setup'!E259</f>
        <v/>
      </c>
      <c r="U259">
        <f>'Lists &amp; Setup'!F259</f>
        <v/>
      </c>
    </row>
    <row r="260">
      <c r="A260" s="24" t="n"/>
      <c r="B260" s="38" t="n"/>
      <c r="C260" s="26" t="n"/>
      <c r="D260" s="24" t="n"/>
      <c r="E260" s="24" t="n"/>
      <c r="F260" s="24" t="n"/>
      <c r="G260" s="27" t="n"/>
      <c r="H260" s="27" t="n"/>
      <c r="I260" s="27" t="n"/>
      <c r="J260" s="38" t="n"/>
      <c r="K260" s="28" t="n"/>
      <c r="L260" s="27" t="n"/>
      <c r="M260" s="24" t="n"/>
      <c r="N260" s="29">
        <f>IF(COUNTA(A260:M260)=0,"",IF(OR(A260="",B260="",C260="",D260="",E260="",F260="",G260="",H260="",I260="",L260=""),"Complete required fields",IF(COUNTIF($A$2:$A$501,A260)&gt;1,"Duplicate Call ID",IF(OR(AND(H260="Yes",G260&lt;&gt;"Yes"),AND(I260="Yes",H260&lt;&gt;"Yes")),"Inconsistent funnel stages",IF(AND(I260="Yes",OR(J260="",K260="",IFERROR(K260&lt;=0,TRUE))),"Enter valid sale date and value",IF(AND(I260="Yes",IFERROR(J260&lt;B260,TRUE)),"Check sale date",IF(AND(I260&lt;&gt;"Yes",OR(J260&lt;&gt;"",K260&lt;&gt;"")),"Clear sale date and value",IF(AND(L260="Completed",I260="No",M260=""),"Add non-conversion reason",IF(AND(I260="Yes",M260&lt;&gt;""),"Clear non-conversion reason","")))))))))</f>
        <v/>
      </c>
      <c r="P260">
        <f>'Lists &amp; Setup'!A260</f>
        <v/>
      </c>
      <c r="Q260">
        <f>'Lists &amp; Setup'!B260</f>
        <v/>
      </c>
      <c r="R260">
        <f>'Lists &amp; Setup'!C260</f>
        <v/>
      </c>
      <c r="S260">
        <f>'Lists &amp; Setup'!D260</f>
        <v/>
      </c>
      <c r="T260">
        <f>'Lists &amp; Setup'!E260</f>
        <v/>
      </c>
      <c r="U260">
        <f>'Lists &amp; Setup'!F260</f>
        <v/>
      </c>
    </row>
    <row r="261">
      <c r="A261" s="24" t="n"/>
      <c r="B261" s="38" t="n"/>
      <c r="C261" s="26" t="n"/>
      <c r="D261" s="24" t="n"/>
      <c r="E261" s="24" t="n"/>
      <c r="F261" s="24" t="n"/>
      <c r="G261" s="27" t="n"/>
      <c r="H261" s="27" t="n"/>
      <c r="I261" s="27" t="n"/>
      <c r="J261" s="38" t="n"/>
      <c r="K261" s="28" t="n"/>
      <c r="L261" s="27" t="n"/>
      <c r="M261" s="24" t="n"/>
      <c r="N261" s="30">
        <f>IF(COUNTA(A261:M261)=0,"",IF(OR(A261="",B261="",C261="",D261="",E261="",F261="",G261="",H261="",I261="",L261=""),"Complete required fields",IF(COUNTIF($A$2:$A$501,A261)&gt;1,"Duplicate Call ID",IF(OR(AND(H261="Yes",G261&lt;&gt;"Yes"),AND(I261="Yes",H261&lt;&gt;"Yes")),"Inconsistent funnel stages",IF(AND(I261="Yes",OR(J261="",K261="",IFERROR(K261&lt;=0,TRUE))),"Enter valid sale date and value",IF(AND(I261="Yes",IFERROR(J261&lt;B261,TRUE)),"Check sale date",IF(AND(I261&lt;&gt;"Yes",OR(J261&lt;&gt;"",K261&lt;&gt;"")),"Clear sale date and value",IF(AND(L261="Completed",I261="No",M261=""),"Add non-conversion reason",IF(AND(I261="Yes",M261&lt;&gt;""),"Clear non-conversion reason","")))))))))</f>
        <v/>
      </c>
      <c r="P261">
        <f>'Lists &amp; Setup'!A261</f>
        <v/>
      </c>
      <c r="Q261">
        <f>'Lists &amp; Setup'!B261</f>
        <v/>
      </c>
      <c r="R261">
        <f>'Lists &amp; Setup'!C261</f>
        <v/>
      </c>
      <c r="S261">
        <f>'Lists &amp; Setup'!D261</f>
        <v/>
      </c>
      <c r="T261">
        <f>'Lists &amp; Setup'!E261</f>
        <v/>
      </c>
      <c r="U261">
        <f>'Lists &amp; Setup'!F261</f>
        <v/>
      </c>
    </row>
    <row r="262">
      <c r="A262" s="24" t="n"/>
      <c r="B262" s="38" t="n"/>
      <c r="C262" s="26" t="n"/>
      <c r="D262" s="24" t="n"/>
      <c r="E262" s="24" t="n"/>
      <c r="F262" s="24" t="n"/>
      <c r="G262" s="27" t="n"/>
      <c r="H262" s="27" t="n"/>
      <c r="I262" s="27" t="n"/>
      <c r="J262" s="38" t="n"/>
      <c r="K262" s="28" t="n"/>
      <c r="L262" s="27" t="n"/>
      <c r="M262" s="24" t="n"/>
      <c r="N262" s="29">
        <f>IF(COUNTA(A262:M262)=0,"",IF(OR(A262="",B262="",C262="",D262="",E262="",F262="",G262="",H262="",I262="",L262=""),"Complete required fields",IF(COUNTIF($A$2:$A$501,A262)&gt;1,"Duplicate Call ID",IF(OR(AND(H262="Yes",G262&lt;&gt;"Yes"),AND(I262="Yes",H262&lt;&gt;"Yes")),"Inconsistent funnel stages",IF(AND(I262="Yes",OR(J262="",K262="",IFERROR(K262&lt;=0,TRUE))),"Enter valid sale date and value",IF(AND(I262="Yes",IFERROR(J262&lt;B262,TRUE)),"Check sale date",IF(AND(I262&lt;&gt;"Yes",OR(J262&lt;&gt;"",K262&lt;&gt;"")),"Clear sale date and value",IF(AND(L262="Completed",I262="No",M262=""),"Add non-conversion reason",IF(AND(I262="Yes",M262&lt;&gt;""),"Clear non-conversion reason","")))))))))</f>
        <v/>
      </c>
      <c r="P262">
        <f>'Lists &amp; Setup'!A262</f>
        <v/>
      </c>
      <c r="Q262">
        <f>'Lists &amp; Setup'!B262</f>
        <v/>
      </c>
      <c r="R262">
        <f>'Lists &amp; Setup'!C262</f>
        <v/>
      </c>
      <c r="S262">
        <f>'Lists &amp; Setup'!D262</f>
        <v/>
      </c>
      <c r="T262">
        <f>'Lists &amp; Setup'!E262</f>
        <v/>
      </c>
      <c r="U262">
        <f>'Lists &amp; Setup'!F262</f>
        <v/>
      </c>
    </row>
    <row r="263">
      <c r="A263" s="24" t="n"/>
      <c r="B263" s="38" t="n"/>
      <c r="C263" s="26" t="n"/>
      <c r="D263" s="24" t="n"/>
      <c r="E263" s="24" t="n"/>
      <c r="F263" s="24" t="n"/>
      <c r="G263" s="27" t="n"/>
      <c r="H263" s="27" t="n"/>
      <c r="I263" s="27" t="n"/>
      <c r="J263" s="38" t="n"/>
      <c r="K263" s="28" t="n"/>
      <c r="L263" s="27" t="n"/>
      <c r="M263" s="24" t="n"/>
      <c r="N263" s="30">
        <f>IF(COUNTA(A263:M263)=0,"",IF(OR(A263="",B263="",C263="",D263="",E263="",F263="",G263="",H263="",I263="",L263=""),"Complete required fields",IF(COUNTIF($A$2:$A$501,A263)&gt;1,"Duplicate Call ID",IF(OR(AND(H263="Yes",G263&lt;&gt;"Yes"),AND(I263="Yes",H263&lt;&gt;"Yes")),"Inconsistent funnel stages",IF(AND(I263="Yes",OR(J263="",K263="",IFERROR(K263&lt;=0,TRUE))),"Enter valid sale date and value",IF(AND(I263="Yes",IFERROR(J263&lt;B263,TRUE)),"Check sale date",IF(AND(I263&lt;&gt;"Yes",OR(J263&lt;&gt;"",K263&lt;&gt;"")),"Clear sale date and value",IF(AND(L263="Completed",I263="No",M263=""),"Add non-conversion reason",IF(AND(I263="Yes",M263&lt;&gt;""),"Clear non-conversion reason","")))))))))</f>
        <v/>
      </c>
      <c r="P263">
        <f>'Lists &amp; Setup'!A263</f>
        <v/>
      </c>
      <c r="Q263">
        <f>'Lists &amp; Setup'!B263</f>
        <v/>
      </c>
      <c r="R263">
        <f>'Lists &amp; Setup'!C263</f>
        <v/>
      </c>
      <c r="S263">
        <f>'Lists &amp; Setup'!D263</f>
        <v/>
      </c>
      <c r="T263">
        <f>'Lists &amp; Setup'!E263</f>
        <v/>
      </c>
      <c r="U263">
        <f>'Lists &amp; Setup'!F263</f>
        <v/>
      </c>
    </row>
    <row r="264">
      <c r="A264" s="24" t="n"/>
      <c r="B264" s="38" t="n"/>
      <c r="C264" s="26" t="n"/>
      <c r="D264" s="24" t="n"/>
      <c r="E264" s="24" t="n"/>
      <c r="F264" s="24" t="n"/>
      <c r="G264" s="27" t="n"/>
      <c r="H264" s="27" t="n"/>
      <c r="I264" s="27" t="n"/>
      <c r="J264" s="38" t="n"/>
      <c r="K264" s="28" t="n"/>
      <c r="L264" s="27" t="n"/>
      <c r="M264" s="24" t="n"/>
      <c r="N264" s="29">
        <f>IF(COUNTA(A264:M264)=0,"",IF(OR(A264="",B264="",C264="",D264="",E264="",F264="",G264="",H264="",I264="",L264=""),"Complete required fields",IF(COUNTIF($A$2:$A$501,A264)&gt;1,"Duplicate Call ID",IF(OR(AND(H264="Yes",G264&lt;&gt;"Yes"),AND(I264="Yes",H264&lt;&gt;"Yes")),"Inconsistent funnel stages",IF(AND(I264="Yes",OR(J264="",K264="",IFERROR(K264&lt;=0,TRUE))),"Enter valid sale date and value",IF(AND(I264="Yes",IFERROR(J264&lt;B264,TRUE)),"Check sale date",IF(AND(I264&lt;&gt;"Yes",OR(J264&lt;&gt;"",K264&lt;&gt;"")),"Clear sale date and value",IF(AND(L264="Completed",I264="No",M264=""),"Add non-conversion reason",IF(AND(I264="Yes",M264&lt;&gt;""),"Clear non-conversion reason","")))))))))</f>
        <v/>
      </c>
      <c r="P264">
        <f>'Lists &amp; Setup'!A264</f>
        <v/>
      </c>
      <c r="Q264">
        <f>'Lists &amp; Setup'!B264</f>
        <v/>
      </c>
      <c r="R264">
        <f>'Lists &amp; Setup'!C264</f>
        <v/>
      </c>
      <c r="S264">
        <f>'Lists &amp; Setup'!D264</f>
        <v/>
      </c>
      <c r="T264">
        <f>'Lists &amp; Setup'!E264</f>
        <v/>
      </c>
      <c r="U264">
        <f>'Lists &amp; Setup'!F264</f>
        <v/>
      </c>
    </row>
    <row r="265">
      <c r="A265" s="24" t="n"/>
      <c r="B265" s="38" t="n"/>
      <c r="C265" s="26" t="n"/>
      <c r="D265" s="24" t="n"/>
      <c r="E265" s="24" t="n"/>
      <c r="F265" s="24" t="n"/>
      <c r="G265" s="27" t="n"/>
      <c r="H265" s="27" t="n"/>
      <c r="I265" s="27" t="n"/>
      <c r="J265" s="38" t="n"/>
      <c r="K265" s="28" t="n"/>
      <c r="L265" s="27" t="n"/>
      <c r="M265" s="24" t="n"/>
      <c r="N265" s="30">
        <f>IF(COUNTA(A265:M265)=0,"",IF(OR(A265="",B265="",C265="",D265="",E265="",F265="",G265="",H265="",I265="",L265=""),"Complete required fields",IF(COUNTIF($A$2:$A$501,A265)&gt;1,"Duplicate Call ID",IF(OR(AND(H265="Yes",G265&lt;&gt;"Yes"),AND(I265="Yes",H265&lt;&gt;"Yes")),"Inconsistent funnel stages",IF(AND(I265="Yes",OR(J265="",K265="",IFERROR(K265&lt;=0,TRUE))),"Enter valid sale date and value",IF(AND(I265="Yes",IFERROR(J265&lt;B265,TRUE)),"Check sale date",IF(AND(I265&lt;&gt;"Yes",OR(J265&lt;&gt;"",K265&lt;&gt;"")),"Clear sale date and value",IF(AND(L265="Completed",I265="No",M265=""),"Add non-conversion reason",IF(AND(I265="Yes",M265&lt;&gt;""),"Clear non-conversion reason","")))))))))</f>
        <v/>
      </c>
      <c r="P265">
        <f>'Lists &amp; Setup'!A265</f>
        <v/>
      </c>
      <c r="Q265">
        <f>'Lists &amp; Setup'!B265</f>
        <v/>
      </c>
      <c r="R265">
        <f>'Lists &amp; Setup'!C265</f>
        <v/>
      </c>
      <c r="S265">
        <f>'Lists &amp; Setup'!D265</f>
        <v/>
      </c>
      <c r="T265">
        <f>'Lists &amp; Setup'!E265</f>
        <v/>
      </c>
      <c r="U265">
        <f>'Lists &amp; Setup'!F265</f>
        <v/>
      </c>
    </row>
    <row r="266">
      <c r="A266" s="24" t="n"/>
      <c r="B266" s="38" t="n"/>
      <c r="C266" s="26" t="n"/>
      <c r="D266" s="24" t="n"/>
      <c r="E266" s="24" t="n"/>
      <c r="F266" s="24" t="n"/>
      <c r="G266" s="27" t="n"/>
      <c r="H266" s="27" t="n"/>
      <c r="I266" s="27" t="n"/>
      <c r="J266" s="38" t="n"/>
      <c r="K266" s="28" t="n"/>
      <c r="L266" s="27" t="n"/>
      <c r="M266" s="24" t="n"/>
      <c r="N266" s="29">
        <f>IF(COUNTA(A266:M266)=0,"",IF(OR(A266="",B266="",C266="",D266="",E266="",F266="",G266="",H266="",I266="",L266=""),"Complete required fields",IF(COUNTIF($A$2:$A$501,A266)&gt;1,"Duplicate Call ID",IF(OR(AND(H266="Yes",G266&lt;&gt;"Yes"),AND(I266="Yes",H266&lt;&gt;"Yes")),"Inconsistent funnel stages",IF(AND(I266="Yes",OR(J266="",K266="",IFERROR(K266&lt;=0,TRUE))),"Enter valid sale date and value",IF(AND(I266="Yes",IFERROR(J266&lt;B266,TRUE)),"Check sale date",IF(AND(I266&lt;&gt;"Yes",OR(J266&lt;&gt;"",K266&lt;&gt;"")),"Clear sale date and value",IF(AND(L266="Completed",I266="No",M266=""),"Add non-conversion reason",IF(AND(I266="Yes",M266&lt;&gt;""),"Clear non-conversion reason","")))))))))</f>
        <v/>
      </c>
      <c r="P266">
        <f>'Lists &amp; Setup'!A266</f>
        <v/>
      </c>
      <c r="Q266">
        <f>'Lists &amp; Setup'!B266</f>
        <v/>
      </c>
      <c r="R266">
        <f>'Lists &amp; Setup'!C266</f>
        <v/>
      </c>
      <c r="S266">
        <f>'Lists &amp; Setup'!D266</f>
        <v/>
      </c>
      <c r="T266">
        <f>'Lists &amp; Setup'!E266</f>
        <v/>
      </c>
      <c r="U266">
        <f>'Lists &amp; Setup'!F266</f>
        <v/>
      </c>
    </row>
    <row r="267">
      <c r="A267" s="24" t="n"/>
      <c r="B267" s="38" t="n"/>
      <c r="C267" s="26" t="n"/>
      <c r="D267" s="24" t="n"/>
      <c r="E267" s="24" t="n"/>
      <c r="F267" s="24" t="n"/>
      <c r="G267" s="27" t="n"/>
      <c r="H267" s="27" t="n"/>
      <c r="I267" s="27" t="n"/>
      <c r="J267" s="38" t="n"/>
      <c r="K267" s="28" t="n"/>
      <c r="L267" s="27" t="n"/>
      <c r="M267" s="24" t="n"/>
      <c r="N267" s="30">
        <f>IF(COUNTA(A267:M267)=0,"",IF(OR(A267="",B267="",C267="",D267="",E267="",F267="",G267="",H267="",I267="",L267=""),"Complete required fields",IF(COUNTIF($A$2:$A$501,A267)&gt;1,"Duplicate Call ID",IF(OR(AND(H267="Yes",G267&lt;&gt;"Yes"),AND(I267="Yes",H267&lt;&gt;"Yes")),"Inconsistent funnel stages",IF(AND(I267="Yes",OR(J267="",K267="",IFERROR(K267&lt;=0,TRUE))),"Enter valid sale date and value",IF(AND(I267="Yes",IFERROR(J267&lt;B267,TRUE)),"Check sale date",IF(AND(I267&lt;&gt;"Yes",OR(J267&lt;&gt;"",K267&lt;&gt;"")),"Clear sale date and value",IF(AND(L267="Completed",I267="No",M267=""),"Add non-conversion reason",IF(AND(I267="Yes",M267&lt;&gt;""),"Clear non-conversion reason","")))))))))</f>
        <v/>
      </c>
      <c r="P267">
        <f>'Lists &amp; Setup'!A267</f>
        <v/>
      </c>
      <c r="Q267">
        <f>'Lists &amp; Setup'!B267</f>
        <v/>
      </c>
      <c r="R267">
        <f>'Lists &amp; Setup'!C267</f>
        <v/>
      </c>
      <c r="S267">
        <f>'Lists &amp; Setup'!D267</f>
        <v/>
      </c>
      <c r="T267">
        <f>'Lists &amp; Setup'!E267</f>
        <v/>
      </c>
      <c r="U267">
        <f>'Lists &amp; Setup'!F267</f>
        <v/>
      </c>
    </row>
    <row r="268">
      <c r="A268" s="24" t="n"/>
      <c r="B268" s="38" t="n"/>
      <c r="C268" s="26" t="n"/>
      <c r="D268" s="24" t="n"/>
      <c r="E268" s="24" t="n"/>
      <c r="F268" s="24" t="n"/>
      <c r="G268" s="27" t="n"/>
      <c r="H268" s="27" t="n"/>
      <c r="I268" s="27" t="n"/>
      <c r="J268" s="38" t="n"/>
      <c r="K268" s="28" t="n"/>
      <c r="L268" s="27" t="n"/>
      <c r="M268" s="24" t="n"/>
      <c r="N268" s="29">
        <f>IF(COUNTA(A268:M268)=0,"",IF(OR(A268="",B268="",C268="",D268="",E268="",F268="",G268="",H268="",I268="",L268=""),"Complete required fields",IF(COUNTIF($A$2:$A$501,A268)&gt;1,"Duplicate Call ID",IF(OR(AND(H268="Yes",G268&lt;&gt;"Yes"),AND(I268="Yes",H268&lt;&gt;"Yes")),"Inconsistent funnel stages",IF(AND(I268="Yes",OR(J268="",K268="",IFERROR(K268&lt;=0,TRUE))),"Enter valid sale date and value",IF(AND(I268="Yes",IFERROR(J268&lt;B268,TRUE)),"Check sale date",IF(AND(I268&lt;&gt;"Yes",OR(J268&lt;&gt;"",K268&lt;&gt;"")),"Clear sale date and value",IF(AND(L268="Completed",I268="No",M268=""),"Add non-conversion reason",IF(AND(I268="Yes",M268&lt;&gt;""),"Clear non-conversion reason","")))))))))</f>
        <v/>
      </c>
      <c r="P268">
        <f>'Lists &amp; Setup'!A268</f>
        <v/>
      </c>
      <c r="Q268">
        <f>'Lists &amp; Setup'!B268</f>
        <v/>
      </c>
      <c r="R268">
        <f>'Lists &amp; Setup'!C268</f>
        <v/>
      </c>
      <c r="S268">
        <f>'Lists &amp; Setup'!D268</f>
        <v/>
      </c>
      <c r="T268">
        <f>'Lists &amp; Setup'!E268</f>
        <v/>
      </c>
      <c r="U268">
        <f>'Lists &amp; Setup'!F268</f>
        <v/>
      </c>
    </row>
    <row r="269">
      <c r="A269" s="24" t="n"/>
      <c r="B269" s="38" t="n"/>
      <c r="C269" s="26" t="n"/>
      <c r="D269" s="24" t="n"/>
      <c r="E269" s="24" t="n"/>
      <c r="F269" s="24" t="n"/>
      <c r="G269" s="27" t="n"/>
      <c r="H269" s="27" t="n"/>
      <c r="I269" s="27" t="n"/>
      <c r="J269" s="38" t="n"/>
      <c r="K269" s="28" t="n"/>
      <c r="L269" s="27" t="n"/>
      <c r="M269" s="24" t="n"/>
      <c r="N269" s="30">
        <f>IF(COUNTA(A269:M269)=0,"",IF(OR(A269="",B269="",C269="",D269="",E269="",F269="",G269="",H269="",I269="",L269=""),"Complete required fields",IF(COUNTIF($A$2:$A$501,A269)&gt;1,"Duplicate Call ID",IF(OR(AND(H269="Yes",G269&lt;&gt;"Yes"),AND(I269="Yes",H269&lt;&gt;"Yes")),"Inconsistent funnel stages",IF(AND(I269="Yes",OR(J269="",K269="",IFERROR(K269&lt;=0,TRUE))),"Enter valid sale date and value",IF(AND(I269="Yes",IFERROR(J269&lt;B269,TRUE)),"Check sale date",IF(AND(I269&lt;&gt;"Yes",OR(J269&lt;&gt;"",K269&lt;&gt;"")),"Clear sale date and value",IF(AND(L269="Completed",I269="No",M269=""),"Add non-conversion reason",IF(AND(I269="Yes",M269&lt;&gt;""),"Clear non-conversion reason","")))))))))</f>
        <v/>
      </c>
      <c r="P269">
        <f>'Lists &amp; Setup'!A269</f>
        <v/>
      </c>
      <c r="Q269">
        <f>'Lists &amp; Setup'!B269</f>
        <v/>
      </c>
      <c r="R269">
        <f>'Lists &amp; Setup'!C269</f>
        <v/>
      </c>
      <c r="S269">
        <f>'Lists &amp; Setup'!D269</f>
        <v/>
      </c>
      <c r="T269">
        <f>'Lists &amp; Setup'!E269</f>
        <v/>
      </c>
      <c r="U269">
        <f>'Lists &amp; Setup'!F269</f>
        <v/>
      </c>
    </row>
    <row r="270">
      <c r="A270" s="24" t="n"/>
      <c r="B270" s="38" t="n"/>
      <c r="C270" s="26" t="n"/>
      <c r="D270" s="24" t="n"/>
      <c r="E270" s="24" t="n"/>
      <c r="F270" s="24" t="n"/>
      <c r="G270" s="27" t="n"/>
      <c r="H270" s="27" t="n"/>
      <c r="I270" s="27" t="n"/>
      <c r="J270" s="38" t="n"/>
      <c r="K270" s="28" t="n"/>
      <c r="L270" s="27" t="n"/>
      <c r="M270" s="24" t="n"/>
      <c r="N270" s="29">
        <f>IF(COUNTA(A270:M270)=0,"",IF(OR(A270="",B270="",C270="",D270="",E270="",F270="",G270="",H270="",I270="",L270=""),"Complete required fields",IF(COUNTIF($A$2:$A$501,A270)&gt;1,"Duplicate Call ID",IF(OR(AND(H270="Yes",G270&lt;&gt;"Yes"),AND(I270="Yes",H270&lt;&gt;"Yes")),"Inconsistent funnel stages",IF(AND(I270="Yes",OR(J270="",K270="",IFERROR(K270&lt;=0,TRUE))),"Enter valid sale date and value",IF(AND(I270="Yes",IFERROR(J270&lt;B270,TRUE)),"Check sale date",IF(AND(I270&lt;&gt;"Yes",OR(J270&lt;&gt;"",K270&lt;&gt;"")),"Clear sale date and value",IF(AND(L270="Completed",I270="No",M270=""),"Add non-conversion reason",IF(AND(I270="Yes",M270&lt;&gt;""),"Clear non-conversion reason","")))))))))</f>
        <v/>
      </c>
      <c r="P270">
        <f>'Lists &amp; Setup'!A270</f>
        <v/>
      </c>
      <c r="Q270">
        <f>'Lists &amp; Setup'!B270</f>
        <v/>
      </c>
      <c r="R270">
        <f>'Lists &amp; Setup'!C270</f>
        <v/>
      </c>
      <c r="S270">
        <f>'Lists &amp; Setup'!D270</f>
        <v/>
      </c>
      <c r="T270">
        <f>'Lists &amp; Setup'!E270</f>
        <v/>
      </c>
      <c r="U270">
        <f>'Lists &amp; Setup'!F270</f>
        <v/>
      </c>
    </row>
    <row r="271">
      <c r="A271" s="24" t="n"/>
      <c r="B271" s="38" t="n"/>
      <c r="C271" s="26" t="n"/>
      <c r="D271" s="24" t="n"/>
      <c r="E271" s="24" t="n"/>
      <c r="F271" s="24" t="n"/>
      <c r="G271" s="27" t="n"/>
      <c r="H271" s="27" t="n"/>
      <c r="I271" s="27" t="n"/>
      <c r="J271" s="38" t="n"/>
      <c r="K271" s="28" t="n"/>
      <c r="L271" s="27" t="n"/>
      <c r="M271" s="24" t="n"/>
      <c r="N271" s="30">
        <f>IF(COUNTA(A271:M271)=0,"",IF(OR(A271="",B271="",C271="",D271="",E271="",F271="",G271="",H271="",I271="",L271=""),"Complete required fields",IF(COUNTIF($A$2:$A$501,A271)&gt;1,"Duplicate Call ID",IF(OR(AND(H271="Yes",G271&lt;&gt;"Yes"),AND(I271="Yes",H271&lt;&gt;"Yes")),"Inconsistent funnel stages",IF(AND(I271="Yes",OR(J271="",K271="",IFERROR(K271&lt;=0,TRUE))),"Enter valid sale date and value",IF(AND(I271="Yes",IFERROR(J271&lt;B271,TRUE)),"Check sale date",IF(AND(I271&lt;&gt;"Yes",OR(J271&lt;&gt;"",K271&lt;&gt;"")),"Clear sale date and value",IF(AND(L271="Completed",I271="No",M271=""),"Add non-conversion reason",IF(AND(I271="Yes",M271&lt;&gt;""),"Clear non-conversion reason","")))))))))</f>
        <v/>
      </c>
      <c r="P271">
        <f>'Lists &amp; Setup'!A271</f>
        <v/>
      </c>
      <c r="Q271">
        <f>'Lists &amp; Setup'!B271</f>
        <v/>
      </c>
      <c r="R271">
        <f>'Lists &amp; Setup'!C271</f>
        <v/>
      </c>
      <c r="S271">
        <f>'Lists &amp; Setup'!D271</f>
        <v/>
      </c>
      <c r="T271">
        <f>'Lists &amp; Setup'!E271</f>
        <v/>
      </c>
      <c r="U271">
        <f>'Lists &amp; Setup'!F271</f>
        <v/>
      </c>
    </row>
    <row r="272">
      <c r="A272" s="24" t="n"/>
      <c r="B272" s="38" t="n"/>
      <c r="C272" s="26" t="n"/>
      <c r="D272" s="24" t="n"/>
      <c r="E272" s="24" t="n"/>
      <c r="F272" s="24" t="n"/>
      <c r="G272" s="27" t="n"/>
      <c r="H272" s="27" t="n"/>
      <c r="I272" s="27" t="n"/>
      <c r="J272" s="38" t="n"/>
      <c r="K272" s="28" t="n"/>
      <c r="L272" s="27" t="n"/>
      <c r="M272" s="24" t="n"/>
      <c r="N272" s="29">
        <f>IF(COUNTA(A272:M272)=0,"",IF(OR(A272="",B272="",C272="",D272="",E272="",F272="",G272="",H272="",I272="",L272=""),"Complete required fields",IF(COUNTIF($A$2:$A$501,A272)&gt;1,"Duplicate Call ID",IF(OR(AND(H272="Yes",G272&lt;&gt;"Yes"),AND(I272="Yes",H272&lt;&gt;"Yes")),"Inconsistent funnel stages",IF(AND(I272="Yes",OR(J272="",K272="",IFERROR(K272&lt;=0,TRUE))),"Enter valid sale date and value",IF(AND(I272="Yes",IFERROR(J272&lt;B272,TRUE)),"Check sale date",IF(AND(I272&lt;&gt;"Yes",OR(J272&lt;&gt;"",K272&lt;&gt;"")),"Clear sale date and value",IF(AND(L272="Completed",I272="No",M272=""),"Add non-conversion reason",IF(AND(I272="Yes",M272&lt;&gt;""),"Clear non-conversion reason","")))))))))</f>
        <v/>
      </c>
      <c r="P272">
        <f>'Lists &amp; Setup'!A272</f>
        <v/>
      </c>
      <c r="Q272">
        <f>'Lists &amp; Setup'!B272</f>
        <v/>
      </c>
      <c r="R272">
        <f>'Lists &amp; Setup'!C272</f>
        <v/>
      </c>
      <c r="S272">
        <f>'Lists &amp; Setup'!D272</f>
        <v/>
      </c>
      <c r="T272">
        <f>'Lists &amp; Setup'!E272</f>
        <v/>
      </c>
      <c r="U272">
        <f>'Lists &amp; Setup'!F272</f>
        <v/>
      </c>
    </row>
    <row r="273">
      <c r="A273" s="24" t="n"/>
      <c r="B273" s="38" t="n"/>
      <c r="C273" s="26" t="n"/>
      <c r="D273" s="24" t="n"/>
      <c r="E273" s="24" t="n"/>
      <c r="F273" s="24" t="n"/>
      <c r="G273" s="27" t="n"/>
      <c r="H273" s="27" t="n"/>
      <c r="I273" s="27" t="n"/>
      <c r="J273" s="38" t="n"/>
      <c r="K273" s="28" t="n"/>
      <c r="L273" s="27" t="n"/>
      <c r="M273" s="24" t="n"/>
      <c r="N273" s="30">
        <f>IF(COUNTA(A273:M273)=0,"",IF(OR(A273="",B273="",C273="",D273="",E273="",F273="",G273="",H273="",I273="",L273=""),"Complete required fields",IF(COUNTIF($A$2:$A$501,A273)&gt;1,"Duplicate Call ID",IF(OR(AND(H273="Yes",G273&lt;&gt;"Yes"),AND(I273="Yes",H273&lt;&gt;"Yes")),"Inconsistent funnel stages",IF(AND(I273="Yes",OR(J273="",K273="",IFERROR(K273&lt;=0,TRUE))),"Enter valid sale date and value",IF(AND(I273="Yes",IFERROR(J273&lt;B273,TRUE)),"Check sale date",IF(AND(I273&lt;&gt;"Yes",OR(J273&lt;&gt;"",K273&lt;&gt;"")),"Clear sale date and value",IF(AND(L273="Completed",I273="No",M273=""),"Add non-conversion reason",IF(AND(I273="Yes",M273&lt;&gt;""),"Clear non-conversion reason","")))))))))</f>
        <v/>
      </c>
      <c r="P273">
        <f>'Lists &amp; Setup'!A273</f>
        <v/>
      </c>
      <c r="Q273">
        <f>'Lists &amp; Setup'!B273</f>
        <v/>
      </c>
      <c r="R273">
        <f>'Lists &amp; Setup'!C273</f>
        <v/>
      </c>
      <c r="S273">
        <f>'Lists &amp; Setup'!D273</f>
        <v/>
      </c>
      <c r="T273">
        <f>'Lists &amp; Setup'!E273</f>
        <v/>
      </c>
      <c r="U273">
        <f>'Lists &amp; Setup'!F273</f>
        <v/>
      </c>
    </row>
    <row r="274">
      <c r="A274" s="24" t="n"/>
      <c r="B274" s="38" t="n"/>
      <c r="C274" s="26" t="n"/>
      <c r="D274" s="24" t="n"/>
      <c r="E274" s="24" t="n"/>
      <c r="F274" s="24" t="n"/>
      <c r="G274" s="27" t="n"/>
      <c r="H274" s="27" t="n"/>
      <c r="I274" s="27" t="n"/>
      <c r="J274" s="38" t="n"/>
      <c r="K274" s="28" t="n"/>
      <c r="L274" s="27" t="n"/>
      <c r="M274" s="24" t="n"/>
      <c r="N274" s="29">
        <f>IF(COUNTA(A274:M274)=0,"",IF(OR(A274="",B274="",C274="",D274="",E274="",F274="",G274="",H274="",I274="",L274=""),"Complete required fields",IF(COUNTIF($A$2:$A$501,A274)&gt;1,"Duplicate Call ID",IF(OR(AND(H274="Yes",G274&lt;&gt;"Yes"),AND(I274="Yes",H274&lt;&gt;"Yes")),"Inconsistent funnel stages",IF(AND(I274="Yes",OR(J274="",K274="",IFERROR(K274&lt;=0,TRUE))),"Enter valid sale date and value",IF(AND(I274="Yes",IFERROR(J274&lt;B274,TRUE)),"Check sale date",IF(AND(I274&lt;&gt;"Yes",OR(J274&lt;&gt;"",K274&lt;&gt;"")),"Clear sale date and value",IF(AND(L274="Completed",I274="No",M274=""),"Add non-conversion reason",IF(AND(I274="Yes",M274&lt;&gt;""),"Clear non-conversion reason","")))))))))</f>
        <v/>
      </c>
      <c r="P274">
        <f>'Lists &amp; Setup'!A274</f>
        <v/>
      </c>
      <c r="Q274">
        <f>'Lists &amp; Setup'!B274</f>
        <v/>
      </c>
      <c r="R274">
        <f>'Lists &amp; Setup'!C274</f>
        <v/>
      </c>
      <c r="S274">
        <f>'Lists &amp; Setup'!D274</f>
        <v/>
      </c>
      <c r="T274">
        <f>'Lists &amp; Setup'!E274</f>
        <v/>
      </c>
      <c r="U274">
        <f>'Lists &amp; Setup'!F274</f>
        <v/>
      </c>
    </row>
    <row r="275">
      <c r="A275" s="24" t="n"/>
      <c r="B275" s="38" t="n"/>
      <c r="C275" s="26" t="n"/>
      <c r="D275" s="24" t="n"/>
      <c r="E275" s="24" t="n"/>
      <c r="F275" s="24" t="n"/>
      <c r="G275" s="27" t="n"/>
      <c r="H275" s="27" t="n"/>
      <c r="I275" s="27" t="n"/>
      <c r="J275" s="38" t="n"/>
      <c r="K275" s="28" t="n"/>
      <c r="L275" s="27" t="n"/>
      <c r="M275" s="24" t="n"/>
      <c r="N275" s="30">
        <f>IF(COUNTA(A275:M275)=0,"",IF(OR(A275="",B275="",C275="",D275="",E275="",F275="",G275="",H275="",I275="",L275=""),"Complete required fields",IF(COUNTIF($A$2:$A$501,A275)&gt;1,"Duplicate Call ID",IF(OR(AND(H275="Yes",G275&lt;&gt;"Yes"),AND(I275="Yes",H275&lt;&gt;"Yes")),"Inconsistent funnel stages",IF(AND(I275="Yes",OR(J275="",K275="",IFERROR(K275&lt;=0,TRUE))),"Enter valid sale date and value",IF(AND(I275="Yes",IFERROR(J275&lt;B275,TRUE)),"Check sale date",IF(AND(I275&lt;&gt;"Yes",OR(J275&lt;&gt;"",K275&lt;&gt;"")),"Clear sale date and value",IF(AND(L275="Completed",I275="No",M275=""),"Add non-conversion reason",IF(AND(I275="Yes",M275&lt;&gt;""),"Clear non-conversion reason","")))))))))</f>
        <v/>
      </c>
      <c r="P275">
        <f>'Lists &amp; Setup'!A275</f>
        <v/>
      </c>
      <c r="Q275">
        <f>'Lists &amp; Setup'!B275</f>
        <v/>
      </c>
      <c r="R275">
        <f>'Lists &amp; Setup'!C275</f>
        <v/>
      </c>
      <c r="S275">
        <f>'Lists &amp; Setup'!D275</f>
        <v/>
      </c>
      <c r="T275">
        <f>'Lists &amp; Setup'!E275</f>
        <v/>
      </c>
      <c r="U275">
        <f>'Lists &amp; Setup'!F275</f>
        <v/>
      </c>
    </row>
    <row r="276">
      <c r="A276" s="24" t="n"/>
      <c r="B276" s="38" t="n"/>
      <c r="C276" s="26" t="n"/>
      <c r="D276" s="24" t="n"/>
      <c r="E276" s="24" t="n"/>
      <c r="F276" s="24" t="n"/>
      <c r="G276" s="27" t="n"/>
      <c r="H276" s="27" t="n"/>
      <c r="I276" s="27" t="n"/>
      <c r="J276" s="38" t="n"/>
      <c r="K276" s="28" t="n"/>
      <c r="L276" s="27" t="n"/>
      <c r="M276" s="24" t="n"/>
      <c r="N276" s="29">
        <f>IF(COUNTA(A276:M276)=0,"",IF(OR(A276="",B276="",C276="",D276="",E276="",F276="",G276="",H276="",I276="",L276=""),"Complete required fields",IF(COUNTIF($A$2:$A$501,A276)&gt;1,"Duplicate Call ID",IF(OR(AND(H276="Yes",G276&lt;&gt;"Yes"),AND(I276="Yes",H276&lt;&gt;"Yes")),"Inconsistent funnel stages",IF(AND(I276="Yes",OR(J276="",K276="",IFERROR(K276&lt;=0,TRUE))),"Enter valid sale date and value",IF(AND(I276="Yes",IFERROR(J276&lt;B276,TRUE)),"Check sale date",IF(AND(I276&lt;&gt;"Yes",OR(J276&lt;&gt;"",K276&lt;&gt;"")),"Clear sale date and value",IF(AND(L276="Completed",I276="No",M276=""),"Add non-conversion reason",IF(AND(I276="Yes",M276&lt;&gt;""),"Clear non-conversion reason","")))))))))</f>
        <v/>
      </c>
      <c r="P276">
        <f>'Lists &amp; Setup'!A276</f>
        <v/>
      </c>
      <c r="Q276">
        <f>'Lists &amp; Setup'!B276</f>
        <v/>
      </c>
      <c r="R276">
        <f>'Lists &amp; Setup'!C276</f>
        <v/>
      </c>
      <c r="S276">
        <f>'Lists &amp; Setup'!D276</f>
        <v/>
      </c>
      <c r="T276">
        <f>'Lists &amp; Setup'!E276</f>
        <v/>
      </c>
      <c r="U276">
        <f>'Lists &amp; Setup'!F276</f>
        <v/>
      </c>
    </row>
    <row r="277">
      <c r="A277" s="24" t="n"/>
      <c r="B277" s="38" t="n"/>
      <c r="C277" s="26" t="n"/>
      <c r="D277" s="24" t="n"/>
      <c r="E277" s="24" t="n"/>
      <c r="F277" s="24" t="n"/>
      <c r="G277" s="27" t="n"/>
      <c r="H277" s="27" t="n"/>
      <c r="I277" s="27" t="n"/>
      <c r="J277" s="38" t="n"/>
      <c r="K277" s="28" t="n"/>
      <c r="L277" s="27" t="n"/>
      <c r="M277" s="24" t="n"/>
      <c r="N277" s="30">
        <f>IF(COUNTA(A277:M277)=0,"",IF(OR(A277="",B277="",C277="",D277="",E277="",F277="",G277="",H277="",I277="",L277=""),"Complete required fields",IF(COUNTIF($A$2:$A$501,A277)&gt;1,"Duplicate Call ID",IF(OR(AND(H277="Yes",G277&lt;&gt;"Yes"),AND(I277="Yes",H277&lt;&gt;"Yes")),"Inconsistent funnel stages",IF(AND(I277="Yes",OR(J277="",K277="",IFERROR(K277&lt;=0,TRUE))),"Enter valid sale date and value",IF(AND(I277="Yes",IFERROR(J277&lt;B277,TRUE)),"Check sale date",IF(AND(I277&lt;&gt;"Yes",OR(J277&lt;&gt;"",K277&lt;&gt;"")),"Clear sale date and value",IF(AND(L277="Completed",I277="No",M277=""),"Add non-conversion reason",IF(AND(I277="Yes",M277&lt;&gt;""),"Clear non-conversion reason","")))))))))</f>
        <v/>
      </c>
      <c r="P277">
        <f>'Lists &amp; Setup'!A277</f>
        <v/>
      </c>
      <c r="Q277">
        <f>'Lists &amp; Setup'!B277</f>
        <v/>
      </c>
      <c r="R277">
        <f>'Lists &amp; Setup'!C277</f>
        <v/>
      </c>
      <c r="S277">
        <f>'Lists &amp; Setup'!D277</f>
        <v/>
      </c>
      <c r="T277">
        <f>'Lists &amp; Setup'!E277</f>
        <v/>
      </c>
      <c r="U277">
        <f>'Lists &amp; Setup'!F277</f>
        <v/>
      </c>
    </row>
    <row r="278">
      <c r="A278" s="24" t="n"/>
      <c r="B278" s="38" t="n"/>
      <c r="C278" s="26" t="n"/>
      <c r="D278" s="24" t="n"/>
      <c r="E278" s="24" t="n"/>
      <c r="F278" s="24" t="n"/>
      <c r="G278" s="27" t="n"/>
      <c r="H278" s="27" t="n"/>
      <c r="I278" s="27" t="n"/>
      <c r="J278" s="38" t="n"/>
      <c r="K278" s="28" t="n"/>
      <c r="L278" s="27" t="n"/>
      <c r="M278" s="24" t="n"/>
      <c r="N278" s="29">
        <f>IF(COUNTA(A278:M278)=0,"",IF(OR(A278="",B278="",C278="",D278="",E278="",F278="",G278="",H278="",I278="",L278=""),"Complete required fields",IF(COUNTIF($A$2:$A$501,A278)&gt;1,"Duplicate Call ID",IF(OR(AND(H278="Yes",G278&lt;&gt;"Yes"),AND(I278="Yes",H278&lt;&gt;"Yes")),"Inconsistent funnel stages",IF(AND(I278="Yes",OR(J278="",K278="",IFERROR(K278&lt;=0,TRUE))),"Enter valid sale date and value",IF(AND(I278="Yes",IFERROR(J278&lt;B278,TRUE)),"Check sale date",IF(AND(I278&lt;&gt;"Yes",OR(J278&lt;&gt;"",K278&lt;&gt;"")),"Clear sale date and value",IF(AND(L278="Completed",I278="No",M278=""),"Add non-conversion reason",IF(AND(I278="Yes",M278&lt;&gt;""),"Clear non-conversion reason","")))))))))</f>
        <v/>
      </c>
      <c r="P278">
        <f>'Lists &amp; Setup'!A278</f>
        <v/>
      </c>
      <c r="Q278">
        <f>'Lists &amp; Setup'!B278</f>
        <v/>
      </c>
      <c r="R278">
        <f>'Lists &amp; Setup'!C278</f>
        <v/>
      </c>
      <c r="S278">
        <f>'Lists &amp; Setup'!D278</f>
        <v/>
      </c>
      <c r="T278">
        <f>'Lists &amp; Setup'!E278</f>
        <v/>
      </c>
      <c r="U278">
        <f>'Lists &amp; Setup'!F278</f>
        <v/>
      </c>
    </row>
    <row r="279">
      <c r="A279" s="24" t="n"/>
      <c r="B279" s="38" t="n"/>
      <c r="C279" s="26" t="n"/>
      <c r="D279" s="24" t="n"/>
      <c r="E279" s="24" t="n"/>
      <c r="F279" s="24" t="n"/>
      <c r="G279" s="27" t="n"/>
      <c r="H279" s="27" t="n"/>
      <c r="I279" s="27" t="n"/>
      <c r="J279" s="38" t="n"/>
      <c r="K279" s="28" t="n"/>
      <c r="L279" s="27" t="n"/>
      <c r="M279" s="24" t="n"/>
      <c r="N279" s="30">
        <f>IF(COUNTA(A279:M279)=0,"",IF(OR(A279="",B279="",C279="",D279="",E279="",F279="",G279="",H279="",I279="",L279=""),"Complete required fields",IF(COUNTIF($A$2:$A$501,A279)&gt;1,"Duplicate Call ID",IF(OR(AND(H279="Yes",G279&lt;&gt;"Yes"),AND(I279="Yes",H279&lt;&gt;"Yes")),"Inconsistent funnel stages",IF(AND(I279="Yes",OR(J279="",K279="",IFERROR(K279&lt;=0,TRUE))),"Enter valid sale date and value",IF(AND(I279="Yes",IFERROR(J279&lt;B279,TRUE)),"Check sale date",IF(AND(I279&lt;&gt;"Yes",OR(J279&lt;&gt;"",K279&lt;&gt;"")),"Clear sale date and value",IF(AND(L279="Completed",I279="No",M279=""),"Add non-conversion reason",IF(AND(I279="Yes",M279&lt;&gt;""),"Clear non-conversion reason","")))))))))</f>
        <v/>
      </c>
      <c r="P279">
        <f>'Lists &amp; Setup'!A279</f>
        <v/>
      </c>
      <c r="Q279">
        <f>'Lists &amp; Setup'!B279</f>
        <v/>
      </c>
      <c r="R279">
        <f>'Lists &amp; Setup'!C279</f>
        <v/>
      </c>
      <c r="S279">
        <f>'Lists &amp; Setup'!D279</f>
        <v/>
      </c>
      <c r="T279">
        <f>'Lists &amp; Setup'!E279</f>
        <v/>
      </c>
      <c r="U279">
        <f>'Lists &amp; Setup'!F279</f>
        <v/>
      </c>
    </row>
    <row r="280">
      <c r="A280" s="24" t="n"/>
      <c r="B280" s="38" t="n"/>
      <c r="C280" s="26" t="n"/>
      <c r="D280" s="24" t="n"/>
      <c r="E280" s="24" t="n"/>
      <c r="F280" s="24" t="n"/>
      <c r="G280" s="27" t="n"/>
      <c r="H280" s="27" t="n"/>
      <c r="I280" s="27" t="n"/>
      <c r="J280" s="38" t="n"/>
      <c r="K280" s="28" t="n"/>
      <c r="L280" s="27" t="n"/>
      <c r="M280" s="24" t="n"/>
      <c r="N280" s="29">
        <f>IF(COUNTA(A280:M280)=0,"",IF(OR(A280="",B280="",C280="",D280="",E280="",F280="",G280="",H280="",I280="",L280=""),"Complete required fields",IF(COUNTIF($A$2:$A$501,A280)&gt;1,"Duplicate Call ID",IF(OR(AND(H280="Yes",G280&lt;&gt;"Yes"),AND(I280="Yes",H280&lt;&gt;"Yes")),"Inconsistent funnel stages",IF(AND(I280="Yes",OR(J280="",K280="",IFERROR(K280&lt;=0,TRUE))),"Enter valid sale date and value",IF(AND(I280="Yes",IFERROR(J280&lt;B280,TRUE)),"Check sale date",IF(AND(I280&lt;&gt;"Yes",OR(J280&lt;&gt;"",K280&lt;&gt;"")),"Clear sale date and value",IF(AND(L280="Completed",I280="No",M280=""),"Add non-conversion reason",IF(AND(I280="Yes",M280&lt;&gt;""),"Clear non-conversion reason","")))))))))</f>
        <v/>
      </c>
      <c r="P280">
        <f>'Lists &amp; Setup'!A280</f>
        <v/>
      </c>
      <c r="Q280">
        <f>'Lists &amp; Setup'!B280</f>
        <v/>
      </c>
      <c r="R280">
        <f>'Lists &amp; Setup'!C280</f>
        <v/>
      </c>
      <c r="S280">
        <f>'Lists &amp; Setup'!D280</f>
        <v/>
      </c>
      <c r="T280">
        <f>'Lists &amp; Setup'!E280</f>
        <v/>
      </c>
      <c r="U280">
        <f>'Lists &amp; Setup'!F280</f>
        <v/>
      </c>
    </row>
    <row r="281">
      <c r="A281" s="24" t="n"/>
      <c r="B281" s="38" t="n"/>
      <c r="C281" s="26" t="n"/>
      <c r="D281" s="24" t="n"/>
      <c r="E281" s="24" t="n"/>
      <c r="F281" s="24" t="n"/>
      <c r="G281" s="27" t="n"/>
      <c r="H281" s="27" t="n"/>
      <c r="I281" s="27" t="n"/>
      <c r="J281" s="38" t="n"/>
      <c r="K281" s="28" t="n"/>
      <c r="L281" s="27" t="n"/>
      <c r="M281" s="24" t="n"/>
      <c r="N281" s="30">
        <f>IF(COUNTA(A281:M281)=0,"",IF(OR(A281="",B281="",C281="",D281="",E281="",F281="",G281="",H281="",I281="",L281=""),"Complete required fields",IF(COUNTIF($A$2:$A$501,A281)&gt;1,"Duplicate Call ID",IF(OR(AND(H281="Yes",G281&lt;&gt;"Yes"),AND(I281="Yes",H281&lt;&gt;"Yes")),"Inconsistent funnel stages",IF(AND(I281="Yes",OR(J281="",K281="",IFERROR(K281&lt;=0,TRUE))),"Enter valid sale date and value",IF(AND(I281="Yes",IFERROR(J281&lt;B281,TRUE)),"Check sale date",IF(AND(I281&lt;&gt;"Yes",OR(J281&lt;&gt;"",K281&lt;&gt;"")),"Clear sale date and value",IF(AND(L281="Completed",I281="No",M281=""),"Add non-conversion reason",IF(AND(I281="Yes",M281&lt;&gt;""),"Clear non-conversion reason","")))))))))</f>
        <v/>
      </c>
      <c r="P281">
        <f>'Lists &amp; Setup'!A281</f>
        <v/>
      </c>
      <c r="Q281">
        <f>'Lists &amp; Setup'!B281</f>
        <v/>
      </c>
      <c r="R281">
        <f>'Lists &amp; Setup'!C281</f>
        <v/>
      </c>
      <c r="S281">
        <f>'Lists &amp; Setup'!D281</f>
        <v/>
      </c>
      <c r="T281">
        <f>'Lists &amp; Setup'!E281</f>
        <v/>
      </c>
      <c r="U281">
        <f>'Lists &amp; Setup'!F281</f>
        <v/>
      </c>
    </row>
    <row r="282">
      <c r="A282" s="24" t="n"/>
      <c r="B282" s="38" t="n"/>
      <c r="C282" s="26" t="n"/>
      <c r="D282" s="24" t="n"/>
      <c r="E282" s="24" t="n"/>
      <c r="F282" s="24" t="n"/>
      <c r="G282" s="27" t="n"/>
      <c r="H282" s="27" t="n"/>
      <c r="I282" s="27" t="n"/>
      <c r="J282" s="38" t="n"/>
      <c r="K282" s="28" t="n"/>
      <c r="L282" s="27" t="n"/>
      <c r="M282" s="24" t="n"/>
      <c r="N282" s="29">
        <f>IF(COUNTA(A282:M282)=0,"",IF(OR(A282="",B282="",C282="",D282="",E282="",F282="",G282="",H282="",I282="",L282=""),"Complete required fields",IF(COUNTIF($A$2:$A$501,A282)&gt;1,"Duplicate Call ID",IF(OR(AND(H282="Yes",G282&lt;&gt;"Yes"),AND(I282="Yes",H282&lt;&gt;"Yes")),"Inconsistent funnel stages",IF(AND(I282="Yes",OR(J282="",K282="",IFERROR(K282&lt;=0,TRUE))),"Enter valid sale date and value",IF(AND(I282="Yes",IFERROR(J282&lt;B282,TRUE)),"Check sale date",IF(AND(I282&lt;&gt;"Yes",OR(J282&lt;&gt;"",K282&lt;&gt;"")),"Clear sale date and value",IF(AND(L282="Completed",I282="No",M282=""),"Add non-conversion reason",IF(AND(I282="Yes",M282&lt;&gt;""),"Clear non-conversion reason","")))))))))</f>
        <v/>
      </c>
      <c r="P282">
        <f>'Lists &amp; Setup'!A282</f>
        <v/>
      </c>
      <c r="Q282">
        <f>'Lists &amp; Setup'!B282</f>
        <v/>
      </c>
      <c r="R282">
        <f>'Lists &amp; Setup'!C282</f>
        <v/>
      </c>
      <c r="S282">
        <f>'Lists &amp; Setup'!D282</f>
        <v/>
      </c>
      <c r="T282">
        <f>'Lists &amp; Setup'!E282</f>
        <v/>
      </c>
      <c r="U282">
        <f>'Lists &amp; Setup'!F282</f>
        <v/>
      </c>
    </row>
    <row r="283">
      <c r="A283" s="24" t="n"/>
      <c r="B283" s="38" t="n"/>
      <c r="C283" s="26" t="n"/>
      <c r="D283" s="24" t="n"/>
      <c r="E283" s="24" t="n"/>
      <c r="F283" s="24" t="n"/>
      <c r="G283" s="27" t="n"/>
      <c r="H283" s="27" t="n"/>
      <c r="I283" s="27" t="n"/>
      <c r="J283" s="38" t="n"/>
      <c r="K283" s="28" t="n"/>
      <c r="L283" s="27" t="n"/>
      <c r="M283" s="24" t="n"/>
      <c r="N283" s="30">
        <f>IF(COUNTA(A283:M283)=0,"",IF(OR(A283="",B283="",C283="",D283="",E283="",F283="",G283="",H283="",I283="",L283=""),"Complete required fields",IF(COUNTIF($A$2:$A$501,A283)&gt;1,"Duplicate Call ID",IF(OR(AND(H283="Yes",G283&lt;&gt;"Yes"),AND(I283="Yes",H283&lt;&gt;"Yes")),"Inconsistent funnel stages",IF(AND(I283="Yes",OR(J283="",K283="",IFERROR(K283&lt;=0,TRUE))),"Enter valid sale date and value",IF(AND(I283="Yes",IFERROR(J283&lt;B283,TRUE)),"Check sale date",IF(AND(I283&lt;&gt;"Yes",OR(J283&lt;&gt;"",K283&lt;&gt;"")),"Clear sale date and value",IF(AND(L283="Completed",I283="No",M283=""),"Add non-conversion reason",IF(AND(I283="Yes",M283&lt;&gt;""),"Clear non-conversion reason","")))))))))</f>
        <v/>
      </c>
      <c r="P283">
        <f>'Lists &amp; Setup'!A283</f>
        <v/>
      </c>
      <c r="Q283">
        <f>'Lists &amp; Setup'!B283</f>
        <v/>
      </c>
      <c r="R283">
        <f>'Lists &amp; Setup'!C283</f>
        <v/>
      </c>
      <c r="S283">
        <f>'Lists &amp; Setup'!D283</f>
        <v/>
      </c>
      <c r="T283">
        <f>'Lists &amp; Setup'!E283</f>
        <v/>
      </c>
      <c r="U283">
        <f>'Lists &amp; Setup'!F283</f>
        <v/>
      </c>
    </row>
    <row r="284">
      <c r="A284" s="24" t="n"/>
      <c r="B284" s="38" t="n"/>
      <c r="C284" s="26" t="n"/>
      <c r="D284" s="24" t="n"/>
      <c r="E284" s="24" t="n"/>
      <c r="F284" s="24" t="n"/>
      <c r="G284" s="27" t="n"/>
      <c r="H284" s="27" t="n"/>
      <c r="I284" s="27" t="n"/>
      <c r="J284" s="38" t="n"/>
      <c r="K284" s="28" t="n"/>
      <c r="L284" s="27" t="n"/>
      <c r="M284" s="24" t="n"/>
      <c r="N284" s="29">
        <f>IF(COUNTA(A284:M284)=0,"",IF(OR(A284="",B284="",C284="",D284="",E284="",F284="",G284="",H284="",I284="",L284=""),"Complete required fields",IF(COUNTIF($A$2:$A$501,A284)&gt;1,"Duplicate Call ID",IF(OR(AND(H284="Yes",G284&lt;&gt;"Yes"),AND(I284="Yes",H284&lt;&gt;"Yes")),"Inconsistent funnel stages",IF(AND(I284="Yes",OR(J284="",K284="",IFERROR(K284&lt;=0,TRUE))),"Enter valid sale date and value",IF(AND(I284="Yes",IFERROR(J284&lt;B284,TRUE)),"Check sale date",IF(AND(I284&lt;&gt;"Yes",OR(J284&lt;&gt;"",K284&lt;&gt;"")),"Clear sale date and value",IF(AND(L284="Completed",I284="No",M284=""),"Add non-conversion reason",IF(AND(I284="Yes",M284&lt;&gt;""),"Clear non-conversion reason","")))))))))</f>
        <v/>
      </c>
      <c r="P284">
        <f>'Lists &amp; Setup'!A284</f>
        <v/>
      </c>
      <c r="Q284">
        <f>'Lists &amp; Setup'!B284</f>
        <v/>
      </c>
      <c r="R284">
        <f>'Lists &amp; Setup'!C284</f>
        <v/>
      </c>
      <c r="S284">
        <f>'Lists &amp; Setup'!D284</f>
        <v/>
      </c>
      <c r="T284">
        <f>'Lists &amp; Setup'!E284</f>
        <v/>
      </c>
      <c r="U284">
        <f>'Lists &amp; Setup'!F284</f>
        <v/>
      </c>
    </row>
    <row r="285">
      <c r="A285" s="24" t="n"/>
      <c r="B285" s="38" t="n"/>
      <c r="C285" s="26" t="n"/>
      <c r="D285" s="24" t="n"/>
      <c r="E285" s="24" t="n"/>
      <c r="F285" s="24" t="n"/>
      <c r="G285" s="27" t="n"/>
      <c r="H285" s="27" t="n"/>
      <c r="I285" s="27" t="n"/>
      <c r="J285" s="38" t="n"/>
      <c r="K285" s="28" t="n"/>
      <c r="L285" s="27" t="n"/>
      <c r="M285" s="24" t="n"/>
      <c r="N285" s="30">
        <f>IF(COUNTA(A285:M285)=0,"",IF(OR(A285="",B285="",C285="",D285="",E285="",F285="",G285="",H285="",I285="",L285=""),"Complete required fields",IF(COUNTIF($A$2:$A$501,A285)&gt;1,"Duplicate Call ID",IF(OR(AND(H285="Yes",G285&lt;&gt;"Yes"),AND(I285="Yes",H285&lt;&gt;"Yes")),"Inconsistent funnel stages",IF(AND(I285="Yes",OR(J285="",K285="",IFERROR(K285&lt;=0,TRUE))),"Enter valid sale date and value",IF(AND(I285="Yes",IFERROR(J285&lt;B285,TRUE)),"Check sale date",IF(AND(I285&lt;&gt;"Yes",OR(J285&lt;&gt;"",K285&lt;&gt;"")),"Clear sale date and value",IF(AND(L285="Completed",I285="No",M285=""),"Add non-conversion reason",IF(AND(I285="Yes",M285&lt;&gt;""),"Clear non-conversion reason","")))))))))</f>
        <v/>
      </c>
      <c r="P285">
        <f>'Lists &amp; Setup'!A285</f>
        <v/>
      </c>
      <c r="Q285">
        <f>'Lists &amp; Setup'!B285</f>
        <v/>
      </c>
      <c r="R285">
        <f>'Lists &amp; Setup'!C285</f>
        <v/>
      </c>
      <c r="S285">
        <f>'Lists &amp; Setup'!D285</f>
        <v/>
      </c>
      <c r="T285">
        <f>'Lists &amp; Setup'!E285</f>
        <v/>
      </c>
      <c r="U285">
        <f>'Lists &amp; Setup'!F285</f>
        <v/>
      </c>
    </row>
    <row r="286">
      <c r="A286" s="24" t="n"/>
      <c r="B286" s="38" t="n"/>
      <c r="C286" s="26" t="n"/>
      <c r="D286" s="24" t="n"/>
      <c r="E286" s="24" t="n"/>
      <c r="F286" s="24" t="n"/>
      <c r="G286" s="27" t="n"/>
      <c r="H286" s="27" t="n"/>
      <c r="I286" s="27" t="n"/>
      <c r="J286" s="38" t="n"/>
      <c r="K286" s="28" t="n"/>
      <c r="L286" s="27" t="n"/>
      <c r="M286" s="24" t="n"/>
      <c r="N286" s="29">
        <f>IF(COUNTA(A286:M286)=0,"",IF(OR(A286="",B286="",C286="",D286="",E286="",F286="",G286="",H286="",I286="",L286=""),"Complete required fields",IF(COUNTIF($A$2:$A$501,A286)&gt;1,"Duplicate Call ID",IF(OR(AND(H286="Yes",G286&lt;&gt;"Yes"),AND(I286="Yes",H286&lt;&gt;"Yes")),"Inconsistent funnel stages",IF(AND(I286="Yes",OR(J286="",K286="",IFERROR(K286&lt;=0,TRUE))),"Enter valid sale date and value",IF(AND(I286="Yes",IFERROR(J286&lt;B286,TRUE)),"Check sale date",IF(AND(I286&lt;&gt;"Yes",OR(J286&lt;&gt;"",K286&lt;&gt;"")),"Clear sale date and value",IF(AND(L286="Completed",I286="No",M286=""),"Add non-conversion reason",IF(AND(I286="Yes",M286&lt;&gt;""),"Clear non-conversion reason","")))))))))</f>
        <v/>
      </c>
      <c r="P286">
        <f>'Lists &amp; Setup'!A286</f>
        <v/>
      </c>
      <c r="Q286">
        <f>'Lists &amp; Setup'!B286</f>
        <v/>
      </c>
      <c r="R286">
        <f>'Lists &amp; Setup'!C286</f>
        <v/>
      </c>
      <c r="S286">
        <f>'Lists &amp; Setup'!D286</f>
        <v/>
      </c>
      <c r="T286">
        <f>'Lists &amp; Setup'!E286</f>
        <v/>
      </c>
      <c r="U286">
        <f>'Lists &amp; Setup'!F286</f>
        <v/>
      </c>
    </row>
    <row r="287">
      <c r="A287" s="24" t="n"/>
      <c r="B287" s="38" t="n"/>
      <c r="C287" s="26" t="n"/>
      <c r="D287" s="24" t="n"/>
      <c r="E287" s="24" t="n"/>
      <c r="F287" s="24" t="n"/>
      <c r="G287" s="27" t="n"/>
      <c r="H287" s="27" t="n"/>
      <c r="I287" s="27" t="n"/>
      <c r="J287" s="38" t="n"/>
      <c r="K287" s="28" t="n"/>
      <c r="L287" s="27" t="n"/>
      <c r="M287" s="24" t="n"/>
      <c r="N287" s="30">
        <f>IF(COUNTA(A287:M287)=0,"",IF(OR(A287="",B287="",C287="",D287="",E287="",F287="",G287="",H287="",I287="",L287=""),"Complete required fields",IF(COUNTIF($A$2:$A$501,A287)&gt;1,"Duplicate Call ID",IF(OR(AND(H287="Yes",G287&lt;&gt;"Yes"),AND(I287="Yes",H287&lt;&gt;"Yes")),"Inconsistent funnel stages",IF(AND(I287="Yes",OR(J287="",K287="",IFERROR(K287&lt;=0,TRUE))),"Enter valid sale date and value",IF(AND(I287="Yes",IFERROR(J287&lt;B287,TRUE)),"Check sale date",IF(AND(I287&lt;&gt;"Yes",OR(J287&lt;&gt;"",K287&lt;&gt;"")),"Clear sale date and value",IF(AND(L287="Completed",I287="No",M287=""),"Add non-conversion reason",IF(AND(I287="Yes",M287&lt;&gt;""),"Clear non-conversion reason","")))))))))</f>
        <v/>
      </c>
      <c r="P287">
        <f>'Lists &amp; Setup'!A287</f>
        <v/>
      </c>
      <c r="Q287">
        <f>'Lists &amp; Setup'!B287</f>
        <v/>
      </c>
      <c r="R287">
        <f>'Lists &amp; Setup'!C287</f>
        <v/>
      </c>
      <c r="S287">
        <f>'Lists &amp; Setup'!D287</f>
        <v/>
      </c>
      <c r="T287">
        <f>'Lists &amp; Setup'!E287</f>
        <v/>
      </c>
      <c r="U287">
        <f>'Lists &amp; Setup'!F287</f>
        <v/>
      </c>
    </row>
    <row r="288">
      <c r="A288" s="24" t="n"/>
      <c r="B288" s="38" t="n"/>
      <c r="C288" s="26" t="n"/>
      <c r="D288" s="24" t="n"/>
      <c r="E288" s="24" t="n"/>
      <c r="F288" s="24" t="n"/>
      <c r="G288" s="27" t="n"/>
      <c r="H288" s="27" t="n"/>
      <c r="I288" s="27" t="n"/>
      <c r="J288" s="38" t="n"/>
      <c r="K288" s="28" t="n"/>
      <c r="L288" s="27" t="n"/>
      <c r="M288" s="24" t="n"/>
      <c r="N288" s="29">
        <f>IF(COUNTA(A288:M288)=0,"",IF(OR(A288="",B288="",C288="",D288="",E288="",F288="",G288="",H288="",I288="",L288=""),"Complete required fields",IF(COUNTIF($A$2:$A$501,A288)&gt;1,"Duplicate Call ID",IF(OR(AND(H288="Yes",G288&lt;&gt;"Yes"),AND(I288="Yes",H288&lt;&gt;"Yes")),"Inconsistent funnel stages",IF(AND(I288="Yes",OR(J288="",K288="",IFERROR(K288&lt;=0,TRUE))),"Enter valid sale date and value",IF(AND(I288="Yes",IFERROR(J288&lt;B288,TRUE)),"Check sale date",IF(AND(I288&lt;&gt;"Yes",OR(J288&lt;&gt;"",K288&lt;&gt;"")),"Clear sale date and value",IF(AND(L288="Completed",I288="No",M288=""),"Add non-conversion reason",IF(AND(I288="Yes",M288&lt;&gt;""),"Clear non-conversion reason","")))))))))</f>
        <v/>
      </c>
      <c r="P288">
        <f>'Lists &amp; Setup'!A288</f>
        <v/>
      </c>
      <c r="Q288">
        <f>'Lists &amp; Setup'!B288</f>
        <v/>
      </c>
      <c r="R288">
        <f>'Lists &amp; Setup'!C288</f>
        <v/>
      </c>
      <c r="S288">
        <f>'Lists &amp; Setup'!D288</f>
        <v/>
      </c>
      <c r="T288">
        <f>'Lists &amp; Setup'!E288</f>
        <v/>
      </c>
      <c r="U288">
        <f>'Lists &amp; Setup'!F288</f>
        <v/>
      </c>
    </row>
    <row r="289">
      <c r="A289" s="24" t="n"/>
      <c r="B289" s="38" t="n"/>
      <c r="C289" s="26" t="n"/>
      <c r="D289" s="24" t="n"/>
      <c r="E289" s="24" t="n"/>
      <c r="F289" s="24" t="n"/>
      <c r="G289" s="27" t="n"/>
      <c r="H289" s="27" t="n"/>
      <c r="I289" s="27" t="n"/>
      <c r="J289" s="38" t="n"/>
      <c r="K289" s="28" t="n"/>
      <c r="L289" s="27" t="n"/>
      <c r="M289" s="24" t="n"/>
      <c r="N289" s="30">
        <f>IF(COUNTA(A289:M289)=0,"",IF(OR(A289="",B289="",C289="",D289="",E289="",F289="",G289="",H289="",I289="",L289=""),"Complete required fields",IF(COUNTIF($A$2:$A$501,A289)&gt;1,"Duplicate Call ID",IF(OR(AND(H289="Yes",G289&lt;&gt;"Yes"),AND(I289="Yes",H289&lt;&gt;"Yes")),"Inconsistent funnel stages",IF(AND(I289="Yes",OR(J289="",K289="",IFERROR(K289&lt;=0,TRUE))),"Enter valid sale date and value",IF(AND(I289="Yes",IFERROR(J289&lt;B289,TRUE)),"Check sale date",IF(AND(I289&lt;&gt;"Yes",OR(J289&lt;&gt;"",K289&lt;&gt;"")),"Clear sale date and value",IF(AND(L289="Completed",I289="No",M289=""),"Add non-conversion reason",IF(AND(I289="Yes",M289&lt;&gt;""),"Clear non-conversion reason","")))))))))</f>
        <v/>
      </c>
      <c r="P289">
        <f>'Lists &amp; Setup'!A289</f>
        <v/>
      </c>
      <c r="Q289">
        <f>'Lists &amp; Setup'!B289</f>
        <v/>
      </c>
      <c r="R289">
        <f>'Lists &amp; Setup'!C289</f>
        <v/>
      </c>
      <c r="S289">
        <f>'Lists &amp; Setup'!D289</f>
        <v/>
      </c>
      <c r="T289">
        <f>'Lists &amp; Setup'!E289</f>
        <v/>
      </c>
      <c r="U289">
        <f>'Lists &amp; Setup'!F289</f>
        <v/>
      </c>
    </row>
    <row r="290">
      <c r="A290" s="24" t="n"/>
      <c r="B290" s="38" t="n"/>
      <c r="C290" s="26" t="n"/>
      <c r="D290" s="24" t="n"/>
      <c r="E290" s="24" t="n"/>
      <c r="F290" s="24" t="n"/>
      <c r="G290" s="27" t="n"/>
      <c r="H290" s="27" t="n"/>
      <c r="I290" s="27" t="n"/>
      <c r="J290" s="38" t="n"/>
      <c r="K290" s="28" t="n"/>
      <c r="L290" s="27" t="n"/>
      <c r="M290" s="24" t="n"/>
      <c r="N290" s="29">
        <f>IF(COUNTA(A290:M290)=0,"",IF(OR(A290="",B290="",C290="",D290="",E290="",F290="",G290="",H290="",I290="",L290=""),"Complete required fields",IF(COUNTIF($A$2:$A$501,A290)&gt;1,"Duplicate Call ID",IF(OR(AND(H290="Yes",G290&lt;&gt;"Yes"),AND(I290="Yes",H290&lt;&gt;"Yes")),"Inconsistent funnel stages",IF(AND(I290="Yes",OR(J290="",K290="",IFERROR(K290&lt;=0,TRUE))),"Enter valid sale date and value",IF(AND(I290="Yes",IFERROR(J290&lt;B290,TRUE)),"Check sale date",IF(AND(I290&lt;&gt;"Yes",OR(J290&lt;&gt;"",K290&lt;&gt;"")),"Clear sale date and value",IF(AND(L290="Completed",I290="No",M290=""),"Add non-conversion reason",IF(AND(I290="Yes",M290&lt;&gt;""),"Clear non-conversion reason","")))))))))</f>
        <v/>
      </c>
      <c r="P290">
        <f>'Lists &amp; Setup'!A290</f>
        <v/>
      </c>
      <c r="Q290">
        <f>'Lists &amp; Setup'!B290</f>
        <v/>
      </c>
      <c r="R290">
        <f>'Lists &amp; Setup'!C290</f>
        <v/>
      </c>
      <c r="S290">
        <f>'Lists &amp; Setup'!D290</f>
        <v/>
      </c>
      <c r="T290">
        <f>'Lists &amp; Setup'!E290</f>
        <v/>
      </c>
      <c r="U290">
        <f>'Lists &amp; Setup'!F290</f>
        <v/>
      </c>
    </row>
    <row r="291">
      <c r="A291" s="24" t="n"/>
      <c r="B291" s="38" t="n"/>
      <c r="C291" s="26" t="n"/>
      <c r="D291" s="24" t="n"/>
      <c r="E291" s="24" t="n"/>
      <c r="F291" s="24" t="n"/>
      <c r="G291" s="27" t="n"/>
      <c r="H291" s="27" t="n"/>
      <c r="I291" s="27" t="n"/>
      <c r="J291" s="38" t="n"/>
      <c r="K291" s="28" t="n"/>
      <c r="L291" s="27" t="n"/>
      <c r="M291" s="24" t="n"/>
      <c r="N291" s="30">
        <f>IF(COUNTA(A291:M291)=0,"",IF(OR(A291="",B291="",C291="",D291="",E291="",F291="",G291="",H291="",I291="",L291=""),"Complete required fields",IF(COUNTIF($A$2:$A$501,A291)&gt;1,"Duplicate Call ID",IF(OR(AND(H291="Yes",G291&lt;&gt;"Yes"),AND(I291="Yes",H291&lt;&gt;"Yes")),"Inconsistent funnel stages",IF(AND(I291="Yes",OR(J291="",K291="",IFERROR(K291&lt;=0,TRUE))),"Enter valid sale date and value",IF(AND(I291="Yes",IFERROR(J291&lt;B291,TRUE)),"Check sale date",IF(AND(I291&lt;&gt;"Yes",OR(J291&lt;&gt;"",K291&lt;&gt;"")),"Clear sale date and value",IF(AND(L291="Completed",I291="No",M291=""),"Add non-conversion reason",IF(AND(I291="Yes",M291&lt;&gt;""),"Clear non-conversion reason","")))))))))</f>
        <v/>
      </c>
      <c r="P291">
        <f>'Lists &amp; Setup'!A291</f>
        <v/>
      </c>
      <c r="Q291">
        <f>'Lists &amp; Setup'!B291</f>
        <v/>
      </c>
      <c r="R291">
        <f>'Lists &amp; Setup'!C291</f>
        <v/>
      </c>
      <c r="S291">
        <f>'Lists &amp; Setup'!D291</f>
        <v/>
      </c>
      <c r="T291">
        <f>'Lists &amp; Setup'!E291</f>
        <v/>
      </c>
      <c r="U291">
        <f>'Lists &amp; Setup'!F291</f>
        <v/>
      </c>
    </row>
    <row r="292">
      <c r="A292" s="24" t="n"/>
      <c r="B292" s="38" t="n"/>
      <c r="C292" s="26" t="n"/>
      <c r="D292" s="24" t="n"/>
      <c r="E292" s="24" t="n"/>
      <c r="F292" s="24" t="n"/>
      <c r="G292" s="27" t="n"/>
      <c r="H292" s="27" t="n"/>
      <c r="I292" s="27" t="n"/>
      <c r="J292" s="38" t="n"/>
      <c r="K292" s="28" t="n"/>
      <c r="L292" s="27" t="n"/>
      <c r="M292" s="24" t="n"/>
      <c r="N292" s="29">
        <f>IF(COUNTA(A292:M292)=0,"",IF(OR(A292="",B292="",C292="",D292="",E292="",F292="",G292="",H292="",I292="",L292=""),"Complete required fields",IF(COUNTIF($A$2:$A$501,A292)&gt;1,"Duplicate Call ID",IF(OR(AND(H292="Yes",G292&lt;&gt;"Yes"),AND(I292="Yes",H292&lt;&gt;"Yes")),"Inconsistent funnel stages",IF(AND(I292="Yes",OR(J292="",K292="",IFERROR(K292&lt;=0,TRUE))),"Enter valid sale date and value",IF(AND(I292="Yes",IFERROR(J292&lt;B292,TRUE)),"Check sale date",IF(AND(I292&lt;&gt;"Yes",OR(J292&lt;&gt;"",K292&lt;&gt;"")),"Clear sale date and value",IF(AND(L292="Completed",I292="No",M292=""),"Add non-conversion reason",IF(AND(I292="Yes",M292&lt;&gt;""),"Clear non-conversion reason","")))))))))</f>
        <v/>
      </c>
      <c r="P292">
        <f>'Lists &amp; Setup'!A292</f>
        <v/>
      </c>
      <c r="Q292">
        <f>'Lists &amp; Setup'!B292</f>
        <v/>
      </c>
      <c r="R292">
        <f>'Lists &amp; Setup'!C292</f>
        <v/>
      </c>
      <c r="S292">
        <f>'Lists &amp; Setup'!D292</f>
        <v/>
      </c>
      <c r="T292">
        <f>'Lists &amp; Setup'!E292</f>
        <v/>
      </c>
      <c r="U292">
        <f>'Lists &amp; Setup'!F292</f>
        <v/>
      </c>
    </row>
    <row r="293">
      <c r="A293" s="24" t="n"/>
      <c r="B293" s="38" t="n"/>
      <c r="C293" s="26" t="n"/>
      <c r="D293" s="24" t="n"/>
      <c r="E293" s="24" t="n"/>
      <c r="F293" s="24" t="n"/>
      <c r="G293" s="27" t="n"/>
      <c r="H293" s="27" t="n"/>
      <c r="I293" s="27" t="n"/>
      <c r="J293" s="38" t="n"/>
      <c r="K293" s="28" t="n"/>
      <c r="L293" s="27" t="n"/>
      <c r="M293" s="24" t="n"/>
      <c r="N293" s="30">
        <f>IF(COUNTA(A293:M293)=0,"",IF(OR(A293="",B293="",C293="",D293="",E293="",F293="",G293="",H293="",I293="",L293=""),"Complete required fields",IF(COUNTIF($A$2:$A$501,A293)&gt;1,"Duplicate Call ID",IF(OR(AND(H293="Yes",G293&lt;&gt;"Yes"),AND(I293="Yes",H293&lt;&gt;"Yes")),"Inconsistent funnel stages",IF(AND(I293="Yes",OR(J293="",K293="",IFERROR(K293&lt;=0,TRUE))),"Enter valid sale date and value",IF(AND(I293="Yes",IFERROR(J293&lt;B293,TRUE)),"Check sale date",IF(AND(I293&lt;&gt;"Yes",OR(J293&lt;&gt;"",K293&lt;&gt;"")),"Clear sale date and value",IF(AND(L293="Completed",I293="No",M293=""),"Add non-conversion reason",IF(AND(I293="Yes",M293&lt;&gt;""),"Clear non-conversion reason","")))))))))</f>
        <v/>
      </c>
      <c r="P293">
        <f>'Lists &amp; Setup'!A293</f>
        <v/>
      </c>
      <c r="Q293">
        <f>'Lists &amp; Setup'!B293</f>
        <v/>
      </c>
      <c r="R293">
        <f>'Lists &amp; Setup'!C293</f>
        <v/>
      </c>
      <c r="S293">
        <f>'Lists &amp; Setup'!D293</f>
        <v/>
      </c>
      <c r="T293">
        <f>'Lists &amp; Setup'!E293</f>
        <v/>
      </c>
      <c r="U293">
        <f>'Lists &amp; Setup'!F293</f>
        <v/>
      </c>
    </row>
    <row r="294">
      <c r="A294" s="24" t="n"/>
      <c r="B294" s="38" t="n"/>
      <c r="C294" s="26" t="n"/>
      <c r="D294" s="24" t="n"/>
      <c r="E294" s="24" t="n"/>
      <c r="F294" s="24" t="n"/>
      <c r="G294" s="27" t="n"/>
      <c r="H294" s="27" t="n"/>
      <c r="I294" s="27" t="n"/>
      <c r="J294" s="38" t="n"/>
      <c r="K294" s="28" t="n"/>
      <c r="L294" s="27" t="n"/>
      <c r="M294" s="24" t="n"/>
      <c r="N294" s="29">
        <f>IF(COUNTA(A294:M294)=0,"",IF(OR(A294="",B294="",C294="",D294="",E294="",F294="",G294="",H294="",I294="",L294=""),"Complete required fields",IF(COUNTIF($A$2:$A$501,A294)&gt;1,"Duplicate Call ID",IF(OR(AND(H294="Yes",G294&lt;&gt;"Yes"),AND(I294="Yes",H294&lt;&gt;"Yes")),"Inconsistent funnel stages",IF(AND(I294="Yes",OR(J294="",K294="",IFERROR(K294&lt;=0,TRUE))),"Enter valid sale date and value",IF(AND(I294="Yes",IFERROR(J294&lt;B294,TRUE)),"Check sale date",IF(AND(I294&lt;&gt;"Yes",OR(J294&lt;&gt;"",K294&lt;&gt;"")),"Clear sale date and value",IF(AND(L294="Completed",I294="No",M294=""),"Add non-conversion reason",IF(AND(I294="Yes",M294&lt;&gt;""),"Clear non-conversion reason","")))))))))</f>
        <v/>
      </c>
      <c r="P294">
        <f>'Lists &amp; Setup'!A294</f>
        <v/>
      </c>
      <c r="Q294">
        <f>'Lists &amp; Setup'!B294</f>
        <v/>
      </c>
      <c r="R294">
        <f>'Lists &amp; Setup'!C294</f>
        <v/>
      </c>
      <c r="S294">
        <f>'Lists &amp; Setup'!D294</f>
        <v/>
      </c>
      <c r="T294">
        <f>'Lists &amp; Setup'!E294</f>
        <v/>
      </c>
      <c r="U294">
        <f>'Lists &amp; Setup'!F294</f>
        <v/>
      </c>
    </row>
    <row r="295">
      <c r="A295" s="24" t="n"/>
      <c r="B295" s="38" t="n"/>
      <c r="C295" s="26" t="n"/>
      <c r="D295" s="24" t="n"/>
      <c r="E295" s="24" t="n"/>
      <c r="F295" s="24" t="n"/>
      <c r="G295" s="27" t="n"/>
      <c r="H295" s="27" t="n"/>
      <c r="I295" s="27" t="n"/>
      <c r="J295" s="38" t="n"/>
      <c r="K295" s="28" t="n"/>
      <c r="L295" s="27" t="n"/>
      <c r="M295" s="24" t="n"/>
      <c r="N295" s="30">
        <f>IF(COUNTA(A295:M295)=0,"",IF(OR(A295="",B295="",C295="",D295="",E295="",F295="",G295="",H295="",I295="",L295=""),"Complete required fields",IF(COUNTIF($A$2:$A$501,A295)&gt;1,"Duplicate Call ID",IF(OR(AND(H295="Yes",G295&lt;&gt;"Yes"),AND(I295="Yes",H295&lt;&gt;"Yes")),"Inconsistent funnel stages",IF(AND(I295="Yes",OR(J295="",K295="",IFERROR(K295&lt;=0,TRUE))),"Enter valid sale date and value",IF(AND(I295="Yes",IFERROR(J295&lt;B295,TRUE)),"Check sale date",IF(AND(I295&lt;&gt;"Yes",OR(J295&lt;&gt;"",K295&lt;&gt;"")),"Clear sale date and value",IF(AND(L295="Completed",I295="No",M295=""),"Add non-conversion reason",IF(AND(I295="Yes",M295&lt;&gt;""),"Clear non-conversion reason","")))))))))</f>
        <v/>
      </c>
      <c r="P295">
        <f>'Lists &amp; Setup'!A295</f>
        <v/>
      </c>
      <c r="Q295">
        <f>'Lists &amp; Setup'!B295</f>
        <v/>
      </c>
      <c r="R295">
        <f>'Lists &amp; Setup'!C295</f>
        <v/>
      </c>
      <c r="S295">
        <f>'Lists &amp; Setup'!D295</f>
        <v/>
      </c>
      <c r="T295">
        <f>'Lists &amp; Setup'!E295</f>
        <v/>
      </c>
      <c r="U295">
        <f>'Lists &amp; Setup'!F295</f>
        <v/>
      </c>
    </row>
    <row r="296">
      <c r="A296" s="24" t="n"/>
      <c r="B296" s="38" t="n"/>
      <c r="C296" s="26" t="n"/>
      <c r="D296" s="24" t="n"/>
      <c r="E296" s="24" t="n"/>
      <c r="F296" s="24" t="n"/>
      <c r="G296" s="27" t="n"/>
      <c r="H296" s="27" t="n"/>
      <c r="I296" s="27" t="n"/>
      <c r="J296" s="38" t="n"/>
      <c r="K296" s="28" t="n"/>
      <c r="L296" s="27" t="n"/>
      <c r="M296" s="24" t="n"/>
      <c r="N296" s="29">
        <f>IF(COUNTA(A296:M296)=0,"",IF(OR(A296="",B296="",C296="",D296="",E296="",F296="",G296="",H296="",I296="",L296=""),"Complete required fields",IF(COUNTIF($A$2:$A$501,A296)&gt;1,"Duplicate Call ID",IF(OR(AND(H296="Yes",G296&lt;&gt;"Yes"),AND(I296="Yes",H296&lt;&gt;"Yes")),"Inconsistent funnel stages",IF(AND(I296="Yes",OR(J296="",K296="",IFERROR(K296&lt;=0,TRUE))),"Enter valid sale date and value",IF(AND(I296="Yes",IFERROR(J296&lt;B296,TRUE)),"Check sale date",IF(AND(I296&lt;&gt;"Yes",OR(J296&lt;&gt;"",K296&lt;&gt;"")),"Clear sale date and value",IF(AND(L296="Completed",I296="No",M296=""),"Add non-conversion reason",IF(AND(I296="Yes",M296&lt;&gt;""),"Clear non-conversion reason","")))))))))</f>
        <v/>
      </c>
      <c r="P296">
        <f>'Lists &amp; Setup'!A296</f>
        <v/>
      </c>
      <c r="Q296">
        <f>'Lists &amp; Setup'!B296</f>
        <v/>
      </c>
      <c r="R296">
        <f>'Lists &amp; Setup'!C296</f>
        <v/>
      </c>
      <c r="S296">
        <f>'Lists &amp; Setup'!D296</f>
        <v/>
      </c>
      <c r="T296">
        <f>'Lists &amp; Setup'!E296</f>
        <v/>
      </c>
      <c r="U296">
        <f>'Lists &amp; Setup'!F296</f>
        <v/>
      </c>
    </row>
    <row r="297">
      <c r="A297" s="24" t="n"/>
      <c r="B297" s="38" t="n"/>
      <c r="C297" s="26" t="n"/>
      <c r="D297" s="24" t="n"/>
      <c r="E297" s="24" t="n"/>
      <c r="F297" s="24" t="n"/>
      <c r="G297" s="27" t="n"/>
      <c r="H297" s="27" t="n"/>
      <c r="I297" s="27" t="n"/>
      <c r="J297" s="38" t="n"/>
      <c r="K297" s="28" t="n"/>
      <c r="L297" s="27" t="n"/>
      <c r="M297" s="24" t="n"/>
      <c r="N297" s="30">
        <f>IF(COUNTA(A297:M297)=0,"",IF(OR(A297="",B297="",C297="",D297="",E297="",F297="",G297="",H297="",I297="",L297=""),"Complete required fields",IF(COUNTIF($A$2:$A$501,A297)&gt;1,"Duplicate Call ID",IF(OR(AND(H297="Yes",G297&lt;&gt;"Yes"),AND(I297="Yes",H297&lt;&gt;"Yes")),"Inconsistent funnel stages",IF(AND(I297="Yes",OR(J297="",K297="",IFERROR(K297&lt;=0,TRUE))),"Enter valid sale date and value",IF(AND(I297="Yes",IFERROR(J297&lt;B297,TRUE)),"Check sale date",IF(AND(I297&lt;&gt;"Yes",OR(J297&lt;&gt;"",K297&lt;&gt;"")),"Clear sale date and value",IF(AND(L297="Completed",I297="No",M297=""),"Add non-conversion reason",IF(AND(I297="Yes",M297&lt;&gt;""),"Clear non-conversion reason","")))))))))</f>
        <v/>
      </c>
      <c r="P297">
        <f>'Lists &amp; Setup'!A297</f>
        <v/>
      </c>
      <c r="Q297">
        <f>'Lists &amp; Setup'!B297</f>
        <v/>
      </c>
      <c r="R297">
        <f>'Lists &amp; Setup'!C297</f>
        <v/>
      </c>
      <c r="S297">
        <f>'Lists &amp; Setup'!D297</f>
        <v/>
      </c>
      <c r="T297">
        <f>'Lists &amp; Setup'!E297</f>
        <v/>
      </c>
      <c r="U297">
        <f>'Lists &amp; Setup'!F297</f>
        <v/>
      </c>
    </row>
    <row r="298">
      <c r="A298" s="24" t="n"/>
      <c r="B298" s="38" t="n"/>
      <c r="C298" s="26" t="n"/>
      <c r="D298" s="24" t="n"/>
      <c r="E298" s="24" t="n"/>
      <c r="F298" s="24" t="n"/>
      <c r="G298" s="27" t="n"/>
      <c r="H298" s="27" t="n"/>
      <c r="I298" s="27" t="n"/>
      <c r="J298" s="38" t="n"/>
      <c r="K298" s="28" t="n"/>
      <c r="L298" s="27" t="n"/>
      <c r="M298" s="24" t="n"/>
      <c r="N298" s="29">
        <f>IF(COUNTA(A298:M298)=0,"",IF(OR(A298="",B298="",C298="",D298="",E298="",F298="",G298="",H298="",I298="",L298=""),"Complete required fields",IF(COUNTIF($A$2:$A$501,A298)&gt;1,"Duplicate Call ID",IF(OR(AND(H298="Yes",G298&lt;&gt;"Yes"),AND(I298="Yes",H298&lt;&gt;"Yes")),"Inconsistent funnel stages",IF(AND(I298="Yes",OR(J298="",K298="",IFERROR(K298&lt;=0,TRUE))),"Enter valid sale date and value",IF(AND(I298="Yes",IFERROR(J298&lt;B298,TRUE)),"Check sale date",IF(AND(I298&lt;&gt;"Yes",OR(J298&lt;&gt;"",K298&lt;&gt;"")),"Clear sale date and value",IF(AND(L298="Completed",I298="No",M298=""),"Add non-conversion reason",IF(AND(I298="Yes",M298&lt;&gt;""),"Clear non-conversion reason","")))))))))</f>
        <v/>
      </c>
      <c r="P298">
        <f>'Lists &amp; Setup'!A298</f>
        <v/>
      </c>
      <c r="Q298">
        <f>'Lists &amp; Setup'!B298</f>
        <v/>
      </c>
      <c r="R298">
        <f>'Lists &amp; Setup'!C298</f>
        <v/>
      </c>
      <c r="S298">
        <f>'Lists &amp; Setup'!D298</f>
        <v/>
      </c>
      <c r="T298">
        <f>'Lists &amp; Setup'!E298</f>
        <v/>
      </c>
      <c r="U298">
        <f>'Lists &amp; Setup'!F298</f>
        <v/>
      </c>
    </row>
    <row r="299">
      <c r="A299" s="24" t="n"/>
      <c r="B299" s="38" t="n"/>
      <c r="C299" s="26" t="n"/>
      <c r="D299" s="24" t="n"/>
      <c r="E299" s="24" t="n"/>
      <c r="F299" s="24" t="n"/>
      <c r="G299" s="27" t="n"/>
      <c r="H299" s="27" t="n"/>
      <c r="I299" s="27" t="n"/>
      <c r="J299" s="38" t="n"/>
      <c r="K299" s="28" t="n"/>
      <c r="L299" s="27" t="n"/>
      <c r="M299" s="24" t="n"/>
      <c r="N299" s="30">
        <f>IF(COUNTA(A299:M299)=0,"",IF(OR(A299="",B299="",C299="",D299="",E299="",F299="",G299="",H299="",I299="",L299=""),"Complete required fields",IF(COUNTIF($A$2:$A$501,A299)&gt;1,"Duplicate Call ID",IF(OR(AND(H299="Yes",G299&lt;&gt;"Yes"),AND(I299="Yes",H299&lt;&gt;"Yes")),"Inconsistent funnel stages",IF(AND(I299="Yes",OR(J299="",K299="",IFERROR(K299&lt;=0,TRUE))),"Enter valid sale date and value",IF(AND(I299="Yes",IFERROR(J299&lt;B299,TRUE)),"Check sale date",IF(AND(I299&lt;&gt;"Yes",OR(J299&lt;&gt;"",K299&lt;&gt;"")),"Clear sale date and value",IF(AND(L299="Completed",I299="No",M299=""),"Add non-conversion reason",IF(AND(I299="Yes",M299&lt;&gt;""),"Clear non-conversion reason","")))))))))</f>
        <v/>
      </c>
      <c r="P299">
        <f>'Lists &amp; Setup'!A299</f>
        <v/>
      </c>
      <c r="Q299">
        <f>'Lists &amp; Setup'!B299</f>
        <v/>
      </c>
      <c r="R299">
        <f>'Lists &amp; Setup'!C299</f>
        <v/>
      </c>
      <c r="S299">
        <f>'Lists &amp; Setup'!D299</f>
        <v/>
      </c>
      <c r="T299">
        <f>'Lists &amp; Setup'!E299</f>
        <v/>
      </c>
      <c r="U299">
        <f>'Lists &amp; Setup'!F299</f>
        <v/>
      </c>
    </row>
    <row r="300">
      <c r="A300" s="24" t="n"/>
      <c r="B300" s="38" t="n"/>
      <c r="C300" s="26" t="n"/>
      <c r="D300" s="24" t="n"/>
      <c r="E300" s="24" t="n"/>
      <c r="F300" s="24" t="n"/>
      <c r="G300" s="27" t="n"/>
      <c r="H300" s="27" t="n"/>
      <c r="I300" s="27" t="n"/>
      <c r="J300" s="38" t="n"/>
      <c r="K300" s="28" t="n"/>
      <c r="L300" s="27" t="n"/>
      <c r="M300" s="24" t="n"/>
      <c r="N300" s="29">
        <f>IF(COUNTA(A300:M300)=0,"",IF(OR(A300="",B300="",C300="",D300="",E300="",F300="",G300="",H300="",I300="",L300=""),"Complete required fields",IF(COUNTIF($A$2:$A$501,A300)&gt;1,"Duplicate Call ID",IF(OR(AND(H300="Yes",G300&lt;&gt;"Yes"),AND(I300="Yes",H300&lt;&gt;"Yes")),"Inconsistent funnel stages",IF(AND(I300="Yes",OR(J300="",K300="",IFERROR(K300&lt;=0,TRUE))),"Enter valid sale date and value",IF(AND(I300="Yes",IFERROR(J300&lt;B300,TRUE)),"Check sale date",IF(AND(I300&lt;&gt;"Yes",OR(J300&lt;&gt;"",K300&lt;&gt;"")),"Clear sale date and value",IF(AND(L300="Completed",I300="No",M300=""),"Add non-conversion reason",IF(AND(I300="Yes",M300&lt;&gt;""),"Clear non-conversion reason","")))))))))</f>
        <v/>
      </c>
      <c r="P300">
        <f>'Lists &amp; Setup'!A300</f>
        <v/>
      </c>
      <c r="Q300">
        <f>'Lists &amp; Setup'!B300</f>
        <v/>
      </c>
      <c r="R300">
        <f>'Lists &amp; Setup'!C300</f>
        <v/>
      </c>
      <c r="S300">
        <f>'Lists &amp; Setup'!D300</f>
        <v/>
      </c>
      <c r="T300">
        <f>'Lists &amp; Setup'!E300</f>
        <v/>
      </c>
      <c r="U300">
        <f>'Lists &amp; Setup'!F300</f>
        <v/>
      </c>
    </row>
    <row r="301">
      <c r="A301" s="24" t="n"/>
      <c r="B301" s="38" t="n"/>
      <c r="C301" s="26" t="n"/>
      <c r="D301" s="24" t="n"/>
      <c r="E301" s="24" t="n"/>
      <c r="F301" s="24" t="n"/>
      <c r="G301" s="27" t="n"/>
      <c r="H301" s="27" t="n"/>
      <c r="I301" s="27" t="n"/>
      <c r="J301" s="38" t="n"/>
      <c r="K301" s="28" t="n"/>
      <c r="L301" s="27" t="n"/>
      <c r="M301" s="24" t="n"/>
      <c r="N301" s="30">
        <f>IF(COUNTA(A301:M301)=0,"",IF(OR(A301="",B301="",C301="",D301="",E301="",F301="",G301="",H301="",I301="",L301=""),"Complete required fields",IF(COUNTIF($A$2:$A$501,A301)&gt;1,"Duplicate Call ID",IF(OR(AND(H301="Yes",G301&lt;&gt;"Yes"),AND(I301="Yes",H301&lt;&gt;"Yes")),"Inconsistent funnel stages",IF(AND(I301="Yes",OR(J301="",K301="",IFERROR(K301&lt;=0,TRUE))),"Enter valid sale date and value",IF(AND(I301="Yes",IFERROR(J301&lt;B301,TRUE)),"Check sale date",IF(AND(I301&lt;&gt;"Yes",OR(J301&lt;&gt;"",K301&lt;&gt;"")),"Clear sale date and value",IF(AND(L301="Completed",I301="No",M301=""),"Add non-conversion reason",IF(AND(I301="Yes",M301&lt;&gt;""),"Clear non-conversion reason","")))))))))</f>
        <v/>
      </c>
      <c r="P301">
        <f>'Lists &amp; Setup'!A301</f>
        <v/>
      </c>
      <c r="Q301">
        <f>'Lists &amp; Setup'!B301</f>
        <v/>
      </c>
      <c r="R301">
        <f>'Lists &amp; Setup'!C301</f>
        <v/>
      </c>
      <c r="S301">
        <f>'Lists &amp; Setup'!D301</f>
        <v/>
      </c>
      <c r="T301">
        <f>'Lists &amp; Setup'!E301</f>
        <v/>
      </c>
      <c r="U301">
        <f>'Lists &amp; Setup'!F301</f>
        <v/>
      </c>
    </row>
    <row r="302">
      <c r="A302" s="24" t="n"/>
      <c r="B302" s="38" t="n"/>
      <c r="C302" s="26" t="n"/>
      <c r="D302" s="24" t="n"/>
      <c r="E302" s="24" t="n"/>
      <c r="F302" s="24" t="n"/>
      <c r="G302" s="27" t="n"/>
      <c r="H302" s="27" t="n"/>
      <c r="I302" s="27" t="n"/>
      <c r="J302" s="38" t="n"/>
      <c r="K302" s="28" t="n"/>
      <c r="L302" s="27" t="n"/>
      <c r="M302" s="24" t="n"/>
      <c r="N302" s="29">
        <f>IF(COUNTA(A302:M302)=0,"",IF(OR(A302="",B302="",C302="",D302="",E302="",F302="",G302="",H302="",I302="",L302=""),"Complete required fields",IF(COUNTIF($A$2:$A$501,A302)&gt;1,"Duplicate Call ID",IF(OR(AND(H302="Yes",G302&lt;&gt;"Yes"),AND(I302="Yes",H302&lt;&gt;"Yes")),"Inconsistent funnel stages",IF(AND(I302="Yes",OR(J302="",K302="",IFERROR(K302&lt;=0,TRUE))),"Enter valid sale date and value",IF(AND(I302="Yes",IFERROR(J302&lt;B302,TRUE)),"Check sale date",IF(AND(I302&lt;&gt;"Yes",OR(J302&lt;&gt;"",K302&lt;&gt;"")),"Clear sale date and value",IF(AND(L302="Completed",I302="No",M302=""),"Add non-conversion reason",IF(AND(I302="Yes",M302&lt;&gt;""),"Clear non-conversion reason","")))))))))</f>
        <v/>
      </c>
      <c r="P302">
        <f>'Lists &amp; Setup'!A302</f>
        <v/>
      </c>
      <c r="Q302">
        <f>'Lists &amp; Setup'!B302</f>
        <v/>
      </c>
      <c r="R302">
        <f>'Lists &amp; Setup'!C302</f>
        <v/>
      </c>
      <c r="S302">
        <f>'Lists &amp; Setup'!D302</f>
        <v/>
      </c>
      <c r="T302">
        <f>'Lists &amp; Setup'!E302</f>
        <v/>
      </c>
      <c r="U302">
        <f>'Lists &amp; Setup'!F302</f>
        <v/>
      </c>
    </row>
    <row r="303">
      <c r="A303" s="24" t="n"/>
      <c r="B303" s="38" t="n"/>
      <c r="C303" s="26" t="n"/>
      <c r="D303" s="24" t="n"/>
      <c r="E303" s="24" t="n"/>
      <c r="F303" s="24" t="n"/>
      <c r="G303" s="27" t="n"/>
      <c r="H303" s="27" t="n"/>
      <c r="I303" s="27" t="n"/>
      <c r="J303" s="38" t="n"/>
      <c r="K303" s="28" t="n"/>
      <c r="L303" s="27" t="n"/>
      <c r="M303" s="24" t="n"/>
      <c r="N303" s="30">
        <f>IF(COUNTA(A303:M303)=0,"",IF(OR(A303="",B303="",C303="",D303="",E303="",F303="",G303="",H303="",I303="",L303=""),"Complete required fields",IF(COUNTIF($A$2:$A$501,A303)&gt;1,"Duplicate Call ID",IF(OR(AND(H303="Yes",G303&lt;&gt;"Yes"),AND(I303="Yes",H303&lt;&gt;"Yes")),"Inconsistent funnel stages",IF(AND(I303="Yes",OR(J303="",K303="",IFERROR(K303&lt;=0,TRUE))),"Enter valid sale date and value",IF(AND(I303="Yes",IFERROR(J303&lt;B303,TRUE)),"Check sale date",IF(AND(I303&lt;&gt;"Yes",OR(J303&lt;&gt;"",K303&lt;&gt;"")),"Clear sale date and value",IF(AND(L303="Completed",I303="No",M303=""),"Add non-conversion reason",IF(AND(I303="Yes",M303&lt;&gt;""),"Clear non-conversion reason","")))))))))</f>
        <v/>
      </c>
      <c r="P303">
        <f>'Lists &amp; Setup'!A303</f>
        <v/>
      </c>
      <c r="Q303">
        <f>'Lists &amp; Setup'!B303</f>
        <v/>
      </c>
      <c r="R303">
        <f>'Lists &amp; Setup'!C303</f>
        <v/>
      </c>
      <c r="S303">
        <f>'Lists &amp; Setup'!D303</f>
        <v/>
      </c>
      <c r="T303">
        <f>'Lists &amp; Setup'!E303</f>
        <v/>
      </c>
      <c r="U303">
        <f>'Lists &amp; Setup'!F303</f>
        <v/>
      </c>
    </row>
    <row r="304">
      <c r="A304" s="24" t="n"/>
      <c r="B304" s="38" t="n"/>
      <c r="C304" s="26" t="n"/>
      <c r="D304" s="24" t="n"/>
      <c r="E304" s="24" t="n"/>
      <c r="F304" s="24" t="n"/>
      <c r="G304" s="27" t="n"/>
      <c r="H304" s="27" t="n"/>
      <c r="I304" s="27" t="n"/>
      <c r="J304" s="38" t="n"/>
      <c r="K304" s="28" t="n"/>
      <c r="L304" s="27" t="n"/>
      <c r="M304" s="24" t="n"/>
      <c r="N304" s="29">
        <f>IF(COUNTA(A304:M304)=0,"",IF(OR(A304="",B304="",C304="",D304="",E304="",F304="",G304="",H304="",I304="",L304=""),"Complete required fields",IF(COUNTIF($A$2:$A$501,A304)&gt;1,"Duplicate Call ID",IF(OR(AND(H304="Yes",G304&lt;&gt;"Yes"),AND(I304="Yes",H304&lt;&gt;"Yes")),"Inconsistent funnel stages",IF(AND(I304="Yes",OR(J304="",K304="",IFERROR(K304&lt;=0,TRUE))),"Enter valid sale date and value",IF(AND(I304="Yes",IFERROR(J304&lt;B304,TRUE)),"Check sale date",IF(AND(I304&lt;&gt;"Yes",OR(J304&lt;&gt;"",K304&lt;&gt;"")),"Clear sale date and value",IF(AND(L304="Completed",I304="No",M304=""),"Add non-conversion reason",IF(AND(I304="Yes",M304&lt;&gt;""),"Clear non-conversion reason","")))))))))</f>
        <v/>
      </c>
      <c r="P304">
        <f>'Lists &amp; Setup'!A304</f>
        <v/>
      </c>
      <c r="Q304">
        <f>'Lists &amp; Setup'!B304</f>
        <v/>
      </c>
      <c r="R304">
        <f>'Lists &amp; Setup'!C304</f>
        <v/>
      </c>
      <c r="S304">
        <f>'Lists &amp; Setup'!D304</f>
        <v/>
      </c>
      <c r="T304">
        <f>'Lists &amp; Setup'!E304</f>
        <v/>
      </c>
      <c r="U304">
        <f>'Lists &amp; Setup'!F304</f>
        <v/>
      </c>
    </row>
    <row r="305">
      <c r="A305" s="24" t="n"/>
      <c r="B305" s="38" t="n"/>
      <c r="C305" s="26" t="n"/>
      <c r="D305" s="24" t="n"/>
      <c r="E305" s="24" t="n"/>
      <c r="F305" s="24" t="n"/>
      <c r="G305" s="27" t="n"/>
      <c r="H305" s="27" t="n"/>
      <c r="I305" s="27" t="n"/>
      <c r="J305" s="38" t="n"/>
      <c r="K305" s="28" t="n"/>
      <c r="L305" s="27" t="n"/>
      <c r="M305" s="24" t="n"/>
      <c r="N305" s="30">
        <f>IF(COUNTA(A305:M305)=0,"",IF(OR(A305="",B305="",C305="",D305="",E305="",F305="",G305="",H305="",I305="",L305=""),"Complete required fields",IF(COUNTIF($A$2:$A$501,A305)&gt;1,"Duplicate Call ID",IF(OR(AND(H305="Yes",G305&lt;&gt;"Yes"),AND(I305="Yes",H305&lt;&gt;"Yes")),"Inconsistent funnel stages",IF(AND(I305="Yes",OR(J305="",K305="",IFERROR(K305&lt;=0,TRUE))),"Enter valid sale date and value",IF(AND(I305="Yes",IFERROR(J305&lt;B305,TRUE)),"Check sale date",IF(AND(I305&lt;&gt;"Yes",OR(J305&lt;&gt;"",K305&lt;&gt;"")),"Clear sale date and value",IF(AND(L305="Completed",I305="No",M305=""),"Add non-conversion reason",IF(AND(I305="Yes",M305&lt;&gt;""),"Clear non-conversion reason","")))))))))</f>
        <v/>
      </c>
      <c r="P305">
        <f>'Lists &amp; Setup'!A305</f>
        <v/>
      </c>
      <c r="Q305">
        <f>'Lists &amp; Setup'!B305</f>
        <v/>
      </c>
      <c r="R305">
        <f>'Lists &amp; Setup'!C305</f>
        <v/>
      </c>
      <c r="S305">
        <f>'Lists &amp; Setup'!D305</f>
        <v/>
      </c>
      <c r="T305">
        <f>'Lists &amp; Setup'!E305</f>
        <v/>
      </c>
      <c r="U305">
        <f>'Lists &amp; Setup'!F305</f>
        <v/>
      </c>
    </row>
    <row r="306">
      <c r="A306" s="24" t="n"/>
      <c r="B306" s="38" t="n"/>
      <c r="C306" s="26" t="n"/>
      <c r="D306" s="24" t="n"/>
      <c r="E306" s="24" t="n"/>
      <c r="F306" s="24" t="n"/>
      <c r="G306" s="27" t="n"/>
      <c r="H306" s="27" t="n"/>
      <c r="I306" s="27" t="n"/>
      <c r="J306" s="38" t="n"/>
      <c r="K306" s="28" t="n"/>
      <c r="L306" s="27" t="n"/>
      <c r="M306" s="24" t="n"/>
      <c r="N306" s="29">
        <f>IF(COUNTA(A306:M306)=0,"",IF(OR(A306="",B306="",C306="",D306="",E306="",F306="",G306="",H306="",I306="",L306=""),"Complete required fields",IF(COUNTIF($A$2:$A$501,A306)&gt;1,"Duplicate Call ID",IF(OR(AND(H306="Yes",G306&lt;&gt;"Yes"),AND(I306="Yes",H306&lt;&gt;"Yes")),"Inconsistent funnel stages",IF(AND(I306="Yes",OR(J306="",K306="",IFERROR(K306&lt;=0,TRUE))),"Enter valid sale date and value",IF(AND(I306="Yes",IFERROR(J306&lt;B306,TRUE)),"Check sale date",IF(AND(I306&lt;&gt;"Yes",OR(J306&lt;&gt;"",K306&lt;&gt;"")),"Clear sale date and value",IF(AND(L306="Completed",I306="No",M306=""),"Add non-conversion reason",IF(AND(I306="Yes",M306&lt;&gt;""),"Clear non-conversion reason","")))))))))</f>
        <v/>
      </c>
      <c r="P306">
        <f>'Lists &amp; Setup'!A306</f>
        <v/>
      </c>
      <c r="Q306">
        <f>'Lists &amp; Setup'!B306</f>
        <v/>
      </c>
      <c r="R306">
        <f>'Lists &amp; Setup'!C306</f>
        <v/>
      </c>
      <c r="S306">
        <f>'Lists &amp; Setup'!D306</f>
        <v/>
      </c>
      <c r="T306">
        <f>'Lists &amp; Setup'!E306</f>
        <v/>
      </c>
      <c r="U306">
        <f>'Lists &amp; Setup'!F306</f>
        <v/>
      </c>
    </row>
    <row r="307">
      <c r="A307" s="24" t="n"/>
      <c r="B307" s="38" t="n"/>
      <c r="C307" s="26" t="n"/>
      <c r="D307" s="24" t="n"/>
      <c r="E307" s="24" t="n"/>
      <c r="F307" s="24" t="n"/>
      <c r="G307" s="27" t="n"/>
      <c r="H307" s="27" t="n"/>
      <c r="I307" s="27" t="n"/>
      <c r="J307" s="38" t="n"/>
      <c r="K307" s="28" t="n"/>
      <c r="L307" s="27" t="n"/>
      <c r="M307" s="24" t="n"/>
      <c r="N307" s="30">
        <f>IF(COUNTA(A307:M307)=0,"",IF(OR(A307="",B307="",C307="",D307="",E307="",F307="",G307="",H307="",I307="",L307=""),"Complete required fields",IF(COUNTIF($A$2:$A$501,A307)&gt;1,"Duplicate Call ID",IF(OR(AND(H307="Yes",G307&lt;&gt;"Yes"),AND(I307="Yes",H307&lt;&gt;"Yes")),"Inconsistent funnel stages",IF(AND(I307="Yes",OR(J307="",K307="",IFERROR(K307&lt;=0,TRUE))),"Enter valid sale date and value",IF(AND(I307="Yes",IFERROR(J307&lt;B307,TRUE)),"Check sale date",IF(AND(I307&lt;&gt;"Yes",OR(J307&lt;&gt;"",K307&lt;&gt;"")),"Clear sale date and value",IF(AND(L307="Completed",I307="No",M307=""),"Add non-conversion reason",IF(AND(I307="Yes",M307&lt;&gt;""),"Clear non-conversion reason","")))))))))</f>
        <v/>
      </c>
      <c r="P307">
        <f>'Lists &amp; Setup'!A307</f>
        <v/>
      </c>
      <c r="Q307">
        <f>'Lists &amp; Setup'!B307</f>
        <v/>
      </c>
      <c r="R307">
        <f>'Lists &amp; Setup'!C307</f>
        <v/>
      </c>
      <c r="S307">
        <f>'Lists &amp; Setup'!D307</f>
        <v/>
      </c>
      <c r="T307">
        <f>'Lists &amp; Setup'!E307</f>
        <v/>
      </c>
      <c r="U307">
        <f>'Lists &amp; Setup'!F307</f>
        <v/>
      </c>
    </row>
    <row r="308">
      <c r="A308" s="24" t="n"/>
      <c r="B308" s="38" t="n"/>
      <c r="C308" s="26" t="n"/>
      <c r="D308" s="24" t="n"/>
      <c r="E308" s="24" t="n"/>
      <c r="F308" s="24" t="n"/>
      <c r="G308" s="27" t="n"/>
      <c r="H308" s="27" t="n"/>
      <c r="I308" s="27" t="n"/>
      <c r="J308" s="38" t="n"/>
      <c r="K308" s="28" t="n"/>
      <c r="L308" s="27" t="n"/>
      <c r="M308" s="24" t="n"/>
      <c r="N308" s="29">
        <f>IF(COUNTA(A308:M308)=0,"",IF(OR(A308="",B308="",C308="",D308="",E308="",F308="",G308="",H308="",I308="",L308=""),"Complete required fields",IF(COUNTIF($A$2:$A$501,A308)&gt;1,"Duplicate Call ID",IF(OR(AND(H308="Yes",G308&lt;&gt;"Yes"),AND(I308="Yes",H308&lt;&gt;"Yes")),"Inconsistent funnel stages",IF(AND(I308="Yes",OR(J308="",K308="",IFERROR(K308&lt;=0,TRUE))),"Enter valid sale date and value",IF(AND(I308="Yes",IFERROR(J308&lt;B308,TRUE)),"Check sale date",IF(AND(I308&lt;&gt;"Yes",OR(J308&lt;&gt;"",K308&lt;&gt;"")),"Clear sale date and value",IF(AND(L308="Completed",I308="No",M308=""),"Add non-conversion reason",IF(AND(I308="Yes",M308&lt;&gt;""),"Clear non-conversion reason","")))))))))</f>
        <v/>
      </c>
      <c r="P308">
        <f>'Lists &amp; Setup'!A308</f>
        <v/>
      </c>
      <c r="Q308">
        <f>'Lists &amp; Setup'!B308</f>
        <v/>
      </c>
      <c r="R308">
        <f>'Lists &amp; Setup'!C308</f>
        <v/>
      </c>
      <c r="S308">
        <f>'Lists &amp; Setup'!D308</f>
        <v/>
      </c>
      <c r="T308">
        <f>'Lists &amp; Setup'!E308</f>
        <v/>
      </c>
      <c r="U308">
        <f>'Lists &amp; Setup'!F308</f>
        <v/>
      </c>
    </row>
    <row r="309">
      <c r="A309" s="24" t="n"/>
      <c r="B309" s="38" t="n"/>
      <c r="C309" s="26" t="n"/>
      <c r="D309" s="24" t="n"/>
      <c r="E309" s="24" t="n"/>
      <c r="F309" s="24" t="n"/>
      <c r="G309" s="27" t="n"/>
      <c r="H309" s="27" t="n"/>
      <c r="I309" s="27" t="n"/>
      <c r="J309" s="38" t="n"/>
      <c r="K309" s="28" t="n"/>
      <c r="L309" s="27" t="n"/>
      <c r="M309" s="24" t="n"/>
      <c r="N309" s="30">
        <f>IF(COUNTA(A309:M309)=0,"",IF(OR(A309="",B309="",C309="",D309="",E309="",F309="",G309="",H309="",I309="",L309=""),"Complete required fields",IF(COUNTIF($A$2:$A$501,A309)&gt;1,"Duplicate Call ID",IF(OR(AND(H309="Yes",G309&lt;&gt;"Yes"),AND(I309="Yes",H309&lt;&gt;"Yes")),"Inconsistent funnel stages",IF(AND(I309="Yes",OR(J309="",K309="",IFERROR(K309&lt;=0,TRUE))),"Enter valid sale date and value",IF(AND(I309="Yes",IFERROR(J309&lt;B309,TRUE)),"Check sale date",IF(AND(I309&lt;&gt;"Yes",OR(J309&lt;&gt;"",K309&lt;&gt;"")),"Clear sale date and value",IF(AND(L309="Completed",I309="No",M309=""),"Add non-conversion reason",IF(AND(I309="Yes",M309&lt;&gt;""),"Clear non-conversion reason","")))))))))</f>
        <v/>
      </c>
      <c r="P309">
        <f>'Lists &amp; Setup'!A309</f>
        <v/>
      </c>
      <c r="Q309">
        <f>'Lists &amp; Setup'!B309</f>
        <v/>
      </c>
      <c r="R309">
        <f>'Lists &amp; Setup'!C309</f>
        <v/>
      </c>
      <c r="S309">
        <f>'Lists &amp; Setup'!D309</f>
        <v/>
      </c>
      <c r="T309">
        <f>'Lists &amp; Setup'!E309</f>
        <v/>
      </c>
      <c r="U309">
        <f>'Lists &amp; Setup'!F309</f>
        <v/>
      </c>
    </row>
    <row r="310">
      <c r="A310" s="24" t="n"/>
      <c r="B310" s="38" t="n"/>
      <c r="C310" s="26" t="n"/>
      <c r="D310" s="24" t="n"/>
      <c r="E310" s="24" t="n"/>
      <c r="F310" s="24" t="n"/>
      <c r="G310" s="27" t="n"/>
      <c r="H310" s="27" t="n"/>
      <c r="I310" s="27" t="n"/>
      <c r="J310" s="38" t="n"/>
      <c r="K310" s="28" t="n"/>
      <c r="L310" s="27" t="n"/>
      <c r="M310" s="24" t="n"/>
      <c r="N310" s="29">
        <f>IF(COUNTA(A310:M310)=0,"",IF(OR(A310="",B310="",C310="",D310="",E310="",F310="",G310="",H310="",I310="",L310=""),"Complete required fields",IF(COUNTIF($A$2:$A$501,A310)&gt;1,"Duplicate Call ID",IF(OR(AND(H310="Yes",G310&lt;&gt;"Yes"),AND(I310="Yes",H310&lt;&gt;"Yes")),"Inconsistent funnel stages",IF(AND(I310="Yes",OR(J310="",K310="",IFERROR(K310&lt;=0,TRUE))),"Enter valid sale date and value",IF(AND(I310="Yes",IFERROR(J310&lt;B310,TRUE)),"Check sale date",IF(AND(I310&lt;&gt;"Yes",OR(J310&lt;&gt;"",K310&lt;&gt;"")),"Clear sale date and value",IF(AND(L310="Completed",I310="No",M310=""),"Add non-conversion reason",IF(AND(I310="Yes",M310&lt;&gt;""),"Clear non-conversion reason","")))))))))</f>
        <v/>
      </c>
      <c r="P310">
        <f>'Lists &amp; Setup'!A310</f>
        <v/>
      </c>
      <c r="Q310">
        <f>'Lists &amp; Setup'!B310</f>
        <v/>
      </c>
      <c r="R310">
        <f>'Lists &amp; Setup'!C310</f>
        <v/>
      </c>
      <c r="S310">
        <f>'Lists &amp; Setup'!D310</f>
        <v/>
      </c>
      <c r="T310">
        <f>'Lists &amp; Setup'!E310</f>
        <v/>
      </c>
      <c r="U310">
        <f>'Lists &amp; Setup'!F310</f>
        <v/>
      </c>
    </row>
    <row r="311">
      <c r="A311" s="24" t="n"/>
      <c r="B311" s="38" t="n"/>
      <c r="C311" s="26" t="n"/>
      <c r="D311" s="24" t="n"/>
      <c r="E311" s="24" t="n"/>
      <c r="F311" s="24" t="n"/>
      <c r="G311" s="27" t="n"/>
      <c r="H311" s="27" t="n"/>
      <c r="I311" s="27" t="n"/>
      <c r="J311" s="38" t="n"/>
      <c r="K311" s="28" t="n"/>
      <c r="L311" s="27" t="n"/>
      <c r="M311" s="24" t="n"/>
      <c r="N311" s="30">
        <f>IF(COUNTA(A311:M311)=0,"",IF(OR(A311="",B311="",C311="",D311="",E311="",F311="",G311="",H311="",I311="",L311=""),"Complete required fields",IF(COUNTIF($A$2:$A$501,A311)&gt;1,"Duplicate Call ID",IF(OR(AND(H311="Yes",G311&lt;&gt;"Yes"),AND(I311="Yes",H311&lt;&gt;"Yes")),"Inconsistent funnel stages",IF(AND(I311="Yes",OR(J311="",K311="",IFERROR(K311&lt;=0,TRUE))),"Enter valid sale date and value",IF(AND(I311="Yes",IFERROR(J311&lt;B311,TRUE)),"Check sale date",IF(AND(I311&lt;&gt;"Yes",OR(J311&lt;&gt;"",K311&lt;&gt;"")),"Clear sale date and value",IF(AND(L311="Completed",I311="No",M311=""),"Add non-conversion reason",IF(AND(I311="Yes",M311&lt;&gt;""),"Clear non-conversion reason","")))))))))</f>
        <v/>
      </c>
      <c r="P311">
        <f>'Lists &amp; Setup'!A311</f>
        <v/>
      </c>
      <c r="Q311">
        <f>'Lists &amp; Setup'!B311</f>
        <v/>
      </c>
      <c r="R311">
        <f>'Lists &amp; Setup'!C311</f>
        <v/>
      </c>
      <c r="S311">
        <f>'Lists &amp; Setup'!D311</f>
        <v/>
      </c>
      <c r="T311">
        <f>'Lists &amp; Setup'!E311</f>
        <v/>
      </c>
      <c r="U311">
        <f>'Lists &amp; Setup'!F311</f>
        <v/>
      </c>
    </row>
    <row r="312">
      <c r="A312" s="24" t="n"/>
      <c r="B312" s="38" t="n"/>
      <c r="C312" s="26" t="n"/>
      <c r="D312" s="24" t="n"/>
      <c r="E312" s="24" t="n"/>
      <c r="F312" s="24" t="n"/>
      <c r="G312" s="27" t="n"/>
      <c r="H312" s="27" t="n"/>
      <c r="I312" s="27" t="n"/>
      <c r="J312" s="38" t="n"/>
      <c r="K312" s="28" t="n"/>
      <c r="L312" s="27" t="n"/>
      <c r="M312" s="24" t="n"/>
      <c r="N312" s="29">
        <f>IF(COUNTA(A312:M312)=0,"",IF(OR(A312="",B312="",C312="",D312="",E312="",F312="",G312="",H312="",I312="",L312=""),"Complete required fields",IF(COUNTIF($A$2:$A$501,A312)&gt;1,"Duplicate Call ID",IF(OR(AND(H312="Yes",G312&lt;&gt;"Yes"),AND(I312="Yes",H312&lt;&gt;"Yes")),"Inconsistent funnel stages",IF(AND(I312="Yes",OR(J312="",K312="",IFERROR(K312&lt;=0,TRUE))),"Enter valid sale date and value",IF(AND(I312="Yes",IFERROR(J312&lt;B312,TRUE)),"Check sale date",IF(AND(I312&lt;&gt;"Yes",OR(J312&lt;&gt;"",K312&lt;&gt;"")),"Clear sale date and value",IF(AND(L312="Completed",I312="No",M312=""),"Add non-conversion reason",IF(AND(I312="Yes",M312&lt;&gt;""),"Clear non-conversion reason","")))))))))</f>
        <v/>
      </c>
      <c r="P312">
        <f>'Lists &amp; Setup'!A312</f>
        <v/>
      </c>
      <c r="Q312">
        <f>'Lists &amp; Setup'!B312</f>
        <v/>
      </c>
      <c r="R312">
        <f>'Lists &amp; Setup'!C312</f>
        <v/>
      </c>
      <c r="S312">
        <f>'Lists &amp; Setup'!D312</f>
        <v/>
      </c>
      <c r="T312">
        <f>'Lists &amp; Setup'!E312</f>
        <v/>
      </c>
      <c r="U312">
        <f>'Lists &amp; Setup'!F312</f>
        <v/>
      </c>
    </row>
    <row r="313">
      <c r="A313" s="24" t="n"/>
      <c r="B313" s="38" t="n"/>
      <c r="C313" s="26" t="n"/>
      <c r="D313" s="24" t="n"/>
      <c r="E313" s="24" t="n"/>
      <c r="F313" s="24" t="n"/>
      <c r="G313" s="27" t="n"/>
      <c r="H313" s="27" t="n"/>
      <c r="I313" s="27" t="n"/>
      <c r="J313" s="38" t="n"/>
      <c r="K313" s="28" t="n"/>
      <c r="L313" s="27" t="n"/>
      <c r="M313" s="24" t="n"/>
      <c r="N313" s="30">
        <f>IF(COUNTA(A313:M313)=0,"",IF(OR(A313="",B313="",C313="",D313="",E313="",F313="",G313="",H313="",I313="",L313=""),"Complete required fields",IF(COUNTIF($A$2:$A$501,A313)&gt;1,"Duplicate Call ID",IF(OR(AND(H313="Yes",G313&lt;&gt;"Yes"),AND(I313="Yes",H313&lt;&gt;"Yes")),"Inconsistent funnel stages",IF(AND(I313="Yes",OR(J313="",K313="",IFERROR(K313&lt;=0,TRUE))),"Enter valid sale date and value",IF(AND(I313="Yes",IFERROR(J313&lt;B313,TRUE)),"Check sale date",IF(AND(I313&lt;&gt;"Yes",OR(J313&lt;&gt;"",K313&lt;&gt;"")),"Clear sale date and value",IF(AND(L313="Completed",I313="No",M313=""),"Add non-conversion reason",IF(AND(I313="Yes",M313&lt;&gt;""),"Clear non-conversion reason","")))))))))</f>
        <v/>
      </c>
      <c r="P313">
        <f>'Lists &amp; Setup'!A313</f>
        <v/>
      </c>
      <c r="Q313">
        <f>'Lists &amp; Setup'!B313</f>
        <v/>
      </c>
      <c r="R313">
        <f>'Lists &amp; Setup'!C313</f>
        <v/>
      </c>
      <c r="S313">
        <f>'Lists &amp; Setup'!D313</f>
        <v/>
      </c>
      <c r="T313">
        <f>'Lists &amp; Setup'!E313</f>
        <v/>
      </c>
      <c r="U313">
        <f>'Lists &amp; Setup'!F313</f>
        <v/>
      </c>
    </row>
    <row r="314">
      <c r="A314" s="24" t="n"/>
      <c r="B314" s="38" t="n"/>
      <c r="C314" s="26" t="n"/>
      <c r="D314" s="24" t="n"/>
      <c r="E314" s="24" t="n"/>
      <c r="F314" s="24" t="n"/>
      <c r="G314" s="27" t="n"/>
      <c r="H314" s="27" t="n"/>
      <c r="I314" s="27" t="n"/>
      <c r="J314" s="38" t="n"/>
      <c r="K314" s="28" t="n"/>
      <c r="L314" s="27" t="n"/>
      <c r="M314" s="24" t="n"/>
      <c r="N314" s="29">
        <f>IF(COUNTA(A314:M314)=0,"",IF(OR(A314="",B314="",C314="",D314="",E314="",F314="",G314="",H314="",I314="",L314=""),"Complete required fields",IF(COUNTIF($A$2:$A$501,A314)&gt;1,"Duplicate Call ID",IF(OR(AND(H314="Yes",G314&lt;&gt;"Yes"),AND(I314="Yes",H314&lt;&gt;"Yes")),"Inconsistent funnel stages",IF(AND(I314="Yes",OR(J314="",K314="",IFERROR(K314&lt;=0,TRUE))),"Enter valid sale date and value",IF(AND(I314="Yes",IFERROR(J314&lt;B314,TRUE)),"Check sale date",IF(AND(I314&lt;&gt;"Yes",OR(J314&lt;&gt;"",K314&lt;&gt;"")),"Clear sale date and value",IF(AND(L314="Completed",I314="No",M314=""),"Add non-conversion reason",IF(AND(I314="Yes",M314&lt;&gt;""),"Clear non-conversion reason","")))))))))</f>
        <v/>
      </c>
      <c r="P314">
        <f>'Lists &amp; Setup'!A314</f>
        <v/>
      </c>
      <c r="Q314">
        <f>'Lists &amp; Setup'!B314</f>
        <v/>
      </c>
      <c r="R314">
        <f>'Lists &amp; Setup'!C314</f>
        <v/>
      </c>
      <c r="S314">
        <f>'Lists &amp; Setup'!D314</f>
        <v/>
      </c>
      <c r="T314">
        <f>'Lists &amp; Setup'!E314</f>
        <v/>
      </c>
      <c r="U314">
        <f>'Lists &amp; Setup'!F314</f>
        <v/>
      </c>
    </row>
    <row r="315">
      <c r="A315" s="24" t="n"/>
      <c r="B315" s="38" t="n"/>
      <c r="C315" s="26" t="n"/>
      <c r="D315" s="24" t="n"/>
      <c r="E315" s="24" t="n"/>
      <c r="F315" s="24" t="n"/>
      <c r="G315" s="27" t="n"/>
      <c r="H315" s="27" t="n"/>
      <c r="I315" s="27" t="n"/>
      <c r="J315" s="38" t="n"/>
      <c r="K315" s="28" t="n"/>
      <c r="L315" s="27" t="n"/>
      <c r="M315" s="24" t="n"/>
      <c r="N315" s="30">
        <f>IF(COUNTA(A315:M315)=0,"",IF(OR(A315="",B315="",C315="",D315="",E315="",F315="",G315="",H315="",I315="",L315=""),"Complete required fields",IF(COUNTIF($A$2:$A$501,A315)&gt;1,"Duplicate Call ID",IF(OR(AND(H315="Yes",G315&lt;&gt;"Yes"),AND(I315="Yes",H315&lt;&gt;"Yes")),"Inconsistent funnel stages",IF(AND(I315="Yes",OR(J315="",K315="",IFERROR(K315&lt;=0,TRUE))),"Enter valid sale date and value",IF(AND(I315="Yes",IFERROR(J315&lt;B315,TRUE)),"Check sale date",IF(AND(I315&lt;&gt;"Yes",OR(J315&lt;&gt;"",K315&lt;&gt;"")),"Clear sale date and value",IF(AND(L315="Completed",I315="No",M315=""),"Add non-conversion reason",IF(AND(I315="Yes",M315&lt;&gt;""),"Clear non-conversion reason","")))))))))</f>
        <v/>
      </c>
      <c r="P315">
        <f>'Lists &amp; Setup'!A315</f>
        <v/>
      </c>
      <c r="Q315">
        <f>'Lists &amp; Setup'!B315</f>
        <v/>
      </c>
      <c r="R315">
        <f>'Lists &amp; Setup'!C315</f>
        <v/>
      </c>
      <c r="S315">
        <f>'Lists &amp; Setup'!D315</f>
        <v/>
      </c>
      <c r="T315">
        <f>'Lists &amp; Setup'!E315</f>
        <v/>
      </c>
      <c r="U315">
        <f>'Lists &amp; Setup'!F315</f>
        <v/>
      </c>
    </row>
    <row r="316">
      <c r="A316" s="24" t="n"/>
      <c r="B316" s="38" t="n"/>
      <c r="C316" s="26" t="n"/>
      <c r="D316" s="24" t="n"/>
      <c r="E316" s="24" t="n"/>
      <c r="F316" s="24" t="n"/>
      <c r="G316" s="27" t="n"/>
      <c r="H316" s="27" t="n"/>
      <c r="I316" s="27" t="n"/>
      <c r="J316" s="38" t="n"/>
      <c r="K316" s="28" t="n"/>
      <c r="L316" s="27" t="n"/>
      <c r="M316" s="24" t="n"/>
      <c r="N316" s="29">
        <f>IF(COUNTA(A316:M316)=0,"",IF(OR(A316="",B316="",C316="",D316="",E316="",F316="",G316="",H316="",I316="",L316=""),"Complete required fields",IF(COUNTIF($A$2:$A$501,A316)&gt;1,"Duplicate Call ID",IF(OR(AND(H316="Yes",G316&lt;&gt;"Yes"),AND(I316="Yes",H316&lt;&gt;"Yes")),"Inconsistent funnel stages",IF(AND(I316="Yes",OR(J316="",K316="",IFERROR(K316&lt;=0,TRUE))),"Enter valid sale date and value",IF(AND(I316="Yes",IFERROR(J316&lt;B316,TRUE)),"Check sale date",IF(AND(I316&lt;&gt;"Yes",OR(J316&lt;&gt;"",K316&lt;&gt;"")),"Clear sale date and value",IF(AND(L316="Completed",I316="No",M316=""),"Add non-conversion reason",IF(AND(I316="Yes",M316&lt;&gt;""),"Clear non-conversion reason","")))))))))</f>
        <v/>
      </c>
      <c r="P316">
        <f>'Lists &amp; Setup'!A316</f>
        <v/>
      </c>
      <c r="Q316">
        <f>'Lists &amp; Setup'!B316</f>
        <v/>
      </c>
      <c r="R316">
        <f>'Lists &amp; Setup'!C316</f>
        <v/>
      </c>
      <c r="S316">
        <f>'Lists &amp; Setup'!D316</f>
        <v/>
      </c>
      <c r="T316">
        <f>'Lists &amp; Setup'!E316</f>
        <v/>
      </c>
      <c r="U316">
        <f>'Lists &amp; Setup'!F316</f>
        <v/>
      </c>
    </row>
    <row r="317">
      <c r="A317" s="24" t="n"/>
      <c r="B317" s="38" t="n"/>
      <c r="C317" s="26" t="n"/>
      <c r="D317" s="24" t="n"/>
      <c r="E317" s="24" t="n"/>
      <c r="F317" s="24" t="n"/>
      <c r="G317" s="27" t="n"/>
      <c r="H317" s="27" t="n"/>
      <c r="I317" s="27" t="n"/>
      <c r="J317" s="38" t="n"/>
      <c r="K317" s="28" t="n"/>
      <c r="L317" s="27" t="n"/>
      <c r="M317" s="24" t="n"/>
      <c r="N317" s="30">
        <f>IF(COUNTA(A317:M317)=0,"",IF(OR(A317="",B317="",C317="",D317="",E317="",F317="",G317="",H317="",I317="",L317=""),"Complete required fields",IF(COUNTIF($A$2:$A$501,A317)&gt;1,"Duplicate Call ID",IF(OR(AND(H317="Yes",G317&lt;&gt;"Yes"),AND(I317="Yes",H317&lt;&gt;"Yes")),"Inconsistent funnel stages",IF(AND(I317="Yes",OR(J317="",K317="",IFERROR(K317&lt;=0,TRUE))),"Enter valid sale date and value",IF(AND(I317="Yes",IFERROR(J317&lt;B317,TRUE)),"Check sale date",IF(AND(I317&lt;&gt;"Yes",OR(J317&lt;&gt;"",K317&lt;&gt;"")),"Clear sale date and value",IF(AND(L317="Completed",I317="No",M317=""),"Add non-conversion reason",IF(AND(I317="Yes",M317&lt;&gt;""),"Clear non-conversion reason","")))))))))</f>
        <v/>
      </c>
      <c r="P317">
        <f>'Lists &amp; Setup'!A317</f>
        <v/>
      </c>
      <c r="Q317">
        <f>'Lists &amp; Setup'!B317</f>
        <v/>
      </c>
      <c r="R317">
        <f>'Lists &amp; Setup'!C317</f>
        <v/>
      </c>
      <c r="S317">
        <f>'Lists &amp; Setup'!D317</f>
        <v/>
      </c>
      <c r="T317">
        <f>'Lists &amp; Setup'!E317</f>
        <v/>
      </c>
      <c r="U317">
        <f>'Lists &amp; Setup'!F317</f>
        <v/>
      </c>
    </row>
    <row r="318">
      <c r="A318" s="24" t="n"/>
      <c r="B318" s="38" t="n"/>
      <c r="C318" s="26" t="n"/>
      <c r="D318" s="24" t="n"/>
      <c r="E318" s="24" t="n"/>
      <c r="F318" s="24" t="n"/>
      <c r="G318" s="27" t="n"/>
      <c r="H318" s="27" t="n"/>
      <c r="I318" s="27" t="n"/>
      <c r="J318" s="38" t="n"/>
      <c r="K318" s="28" t="n"/>
      <c r="L318" s="27" t="n"/>
      <c r="M318" s="24" t="n"/>
      <c r="N318" s="29">
        <f>IF(COUNTA(A318:M318)=0,"",IF(OR(A318="",B318="",C318="",D318="",E318="",F318="",G318="",H318="",I318="",L318=""),"Complete required fields",IF(COUNTIF($A$2:$A$501,A318)&gt;1,"Duplicate Call ID",IF(OR(AND(H318="Yes",G318&lt;&gt;"Yes"),AND(I318="Yes",H318&lt;&gt;"Yes")),"Inconsistent funnel stages",IF(AND(I318="Yes",OR(J318="",K318="",IFERROR(K318&lt;=0,TRUE))),"Enter valid sale date and value",IF(AND(I318="Yes",IFERROR(J318&lt;B318,TRUE)),"Check sale date",IF(AND(I318&lt;&gt;"Yes",OR(J318&lt;&gt;"",K318&lt;&gt;"")),"Clear sale date and value",IF(AND(L318="Completed",I318="No",M318=""),"Add non-conversion reason",IF(AND(I318="Yes",M318&lt;&gt;""),"Clear non-conversion reason","")))))))))</f>
        <v/>
      </c>
      <c r="P318">
        <f>'Lists &amp; Setup'!A318</f>
        <v/>
      </c>
      <c r="Q318">
        <f>'Lists &amp; Setup'!B318</f>
        <v/>
      </c>
      <c r="R318">
        <f>'Lists &amp; Setup'!C318</f>
        <v/>
      </c>
      <c r="S318">
        <f>'Lists &amp; Setup'!D318</f>
        <v/>
      </c>
      <c r="T318">
        <f>'Lists &amp; Setup'!E318</f>
        <v/>
      </c>
      <c r="U318">
        <f>'Lists &amp; Setup'!F318</f>
        <v/>
      </c>
    </row>
    <row r="319">
      <c r="A319" s="24" t="n"/>
      <c r="B319" s="38" t="n"/>
      <c r="C319" s="26" t="n"/>
      <c r="D319" s="24" t="n"/>
      <c r="E319" s="24" t="n"/>
      <c r="F319" s="24" t="n"/>
      <c r="G319" s="27" t="n"/>
      <c r="H319" s="27" t="n"/>
      <c r="I319" s="27" t="n"/>
      <c r="J319" s="38" t="n"/>
      <c r="K319" s="28" t="n"/>
      <c r="L319" s="27" t="n"/>
      <c r="M319" s="24" t="n"/>
      <c r="N319" s="30">
        <f>IF(COUNTA(A319:M319)=0,"",IF(OR(A319="",B319="",C319="",D319="",E319="",F319="",G319="",H319="",I319="",L319=""),"Complete required fields",IF(COUNTIF($A$2:$A$501,A319)&gt;1,"Duplicate Call ID",IF(OR(AND(H319="Yes",G319&lt;&gt;"Yes"),AND(I319="Yes",H319&lt;&gt;"Yes")),"Inconsistent funnel stages",IF(AND(I319="Yes",OR(J319="",K319="",IFERROR(K319&lt;=0,TRUE))),"Enter valid sale date and value",IF(AND(I319="Yes",IFERROR(J319&lt;B319,TRUE)),"Check sale date",IF(AND(I319&lt;&gt;"Yes",OR(J319&lt;&gt;"",K319&lt;&gt;"")),"Clear sale date and value",IF(AND(L319="Completed",I319="No",M319=""),"Add non-conversion reason",IF(AND(I319="Yes",M319&lt;&gt;""),"Clear non-conversion reason","")))))))))</f>
        <v/>
      </c>
      <c r="P319">
        <f>'Lists &amp; Setup'!A319</f>
        <v/>
      </c>
      <c r="Q319">
        <f>'Lists &amp; Setup'!B319</f>
        <v/>
      </c>
      <c r="R319">
        <f>'Lists &amp; Setup'!C319</f>
        <v/>
      </c>
      <c r="S319">
        <f>'Lists &amp; Setup'!D319</f>
        <v/>
      </c>
      <c r="T319">
        <f>'Lists &amp; Setup'!E319</f>
        <v/>
      </c>
      <c r="U319">
        <f>'Lists &amp; Setup'!F319</f>
        <v/>
      </c>
    </row>
    <row r="320">
      <c r="A320" s="24" t="n"/>
      <c r="B320" s="38" t="n"/>
      <c r="C320" s="26" t="n"/>
      <c r="D320" s="24" t="n"/>
      <c r="E320" s="24" t="n"/>
      <c r="F320" s="24" t="n"/>
      <c r="G320" s="27" t="n"/>
      <c r="H320" s="27" t="n"/>
      <c r="I320" s="27" t="n"/>
      <c r="J320" s="38" t="n"/>
      <c r="K320" s="28" t="n"/>
      <c r="L320" s="27" t="n"/>
      <c r="M320" s="24" t="n"/>
      <c r="N320" s="29">
        <f>IF(COUNTA(A320:M320)=0,"",IF(OR(A320="",B320="",C320="",D320="",E320="",F320="",G320="",H320="",I320="",L320=""),"Complete required fields",IF(COUNTIF($A$2:$A$501,A320)&gt;1,"Duplicate Call ID",IF(OR(AND(H320="Yes",G320&lt;&gt;"Yes"),AND(I320="Yes",H320&lt;&gt;"Yes")),"Inconsistent funnel stages",IF(AND(I320="Yes",OR(J320="",K320="",IFERROR(K320&lt;=0,TRUE))),"Enter valid sale date and value",IF(AND(I320="Yes",IFERROR(J320&lt;B320,TRUE)),"Check sale date",IF(AND(I320&lt;&gt;"Yes",OR(J320&lt;&gt;"",K320&lt;&gt;"")),"Clear sale date and value",IF(AND(L320="Completed",I320="No",M320=""),"Add non-conversion reason",IF(AND(I320="Yes",M320&lt;&gt;""),"Clear non-conversion reason","")))))))))</f>
        <v/>
      </c>
      <c r="P320">
        <f>'Lists &amp; Setup'!A320</f>
        <v/>
      </c>
      <c r="Q320">
        <f>'Lists &amp; Setup'!B320</f>
        <v/>
      </c>
      <c r="R320">
        <f>'Lists &amp; Setup'!C320</f>
        <v/>
      </c>
      <c r="S320">
        <f>'Lists &amp; Setup'!D320</f>
        <v/>
      </c>
      <c r="T320">
        <f>'Lists &amp; Setup'!E320</f>
        <v/>
      </c>
      <c r="U320">
        <f>'Lists &amp; Setup'!F320</f>
        <v/>
      </c>
    </row>
    <row r="321">
      <c r="A321" s="24" t="n"/>
      <c r="B321" s="38" t="n"/>
      <c r="C321" s="26" t="n"/>
      <c r="D321" s="24" t="n"/>
      <c r="E321" s="24" t="n"/>
      <c r="F321" s="24" t="n"/>
      <c r="G321" s="27" t="n"/>
      <c r="H321" s="27" t="n"/>
      <c r="I321" s="27" t="n"/>
      <c r="J321" s="38" t="n"/>
      <c r="K321" s="28" t="n"/>
      <c r="L321" s="27" t="n"/>
      <c r="M321" s="24" t="n"/>
      <c r="N321" s="30">
        <f>IF(COUNTA(A321:M321)=0,"",IF(OR(A321="",B321="",C321="",D321="",E321="",F321="",G321="",H321="",I321="",L321=""),"Complete required fields",IF(COUNTIF($A$2:$A$501,A321)&gt;1,"Duplicate Call ID",IF(OR(AND(H321="Yes",G321&lt;&gt;"Yes"),AND(I321="Yes",H321&lt;&gt;"Yes")),"Inconsistent funnel stages",IF(AND(I321="Yes",OR(J321="",K321="",IFERROR(K321&lt;=0,TRUE))),"Enter valid sale date and value",IF(AND(I321="Yes",IFERROR(J321&lt;B321,TRUE)),"Check sale date",IF(AND(I321&lt;&gt;"Yes",OR(J321&lt;&gt;"",K321&lt;&gt;"")),"Clear sale date and value",IF(AND(L321="Completed",I321="No",M321=""),"Add non-conversion reason",IF(AND(I321="Yes",M321&lt;&gt;""),"Clear non-conversion reason","")))))))))</f>
        <v/>
      </c>
      <c r="P321">
        <f>'Lists &amp; Setup'!A321</f>
        <v/>
      </c>
      <c r="Q321">
        <f>'Lists &amp; Setup'!B321</f>
        <v/>
      </c>
      <c r="R321">
        <f>'Lists &amp; Setup'!C321</f>
        <v/>
      </c>
      <c r="S321">
        <f>'Lists &amp; Setup'!D321</f>
        <v/>
      </c>
      <c r="T321">
        <f>'Lists &amp; Setup'!E321</f>
        <v/>
      </c>
      <c r="U321">
        <f>'Lists &amp; Setup'!F321</f>
        <v/>
      </c>
    </row>
    <row r="322">
      <c r="A322" s="24" t="n"/>
      <c r="B322" s="38" t="n"/>
      <c r="C322" s="26" t="n"/>
      <c r="D322" s="24" t="n"/>
      <c r="E322" s="24" t="n"/>
      <c r="F322" s="24" t="n"/>
      <c r="G322" s="27" t="n"/>
      <c r="H322" s="27" t="n"/>
      <c r="I322" s="27" t="n"/>
      <c r="J322" s="38" t="n"/>
      <c r="K322" s="28" t="n"/>
      <c r="L322" s="27" t="n"/>
      <c r="M322" s="24" t="n"/>
      <c r="N322" s="29">
        <f>IF(COUNTA(A322:M322)=0,"",IF(OR(A322="",B322="",C322="",D322="",E322="",F322="",G322="",H322="",I322="",L322=""),"Complete required fields",IF(COUNTIF($A$2:$A$501,A322)&gt;1,"Duplicate Call ID",IF(OR(AND(H322="Yes",G322&lt;&gt;"Yes"),AND(I322="Yes",H322&lt;&gt;"Yes")),"Inconsistent funnel stages",IF(AND(I322="Yes",OR(J322="",K322="",IFERROR(K322&lt;=0,TRUE))),"Enter valid sale date and value",IF(AND(I322="Yes",IFERROR(J322&lt;B322,TRUE)),"Check sale date",IF(AND(I322&lt;&gt;"Yes",OR(J322&lt;&gt;"",K322&lt;&gt;"")),"Clear sale date and value",IF(AND(L322="Completed",I322="No",M322=""),"Add non-conversion reason",IF(AND(I322="Yes",M322&lt;&gt;""),"Clear non-conversion reason","")))))))))</f>
        <v/>
      </c>
      <c r="P322">
        <f>'Lists &amp; Setup'!A322</f>
        <v/>
      </c>
      <c r="Q322">
        <f>'Lists &amp; Setup'!B322</f>
        <v/>
      </c>
      <c r="R322">
        <f>'Lists &amp; Setup'!C322</f>
        <v/>
      </c>
      <c r="S322">
        <f>'Lists &amp; Setup'!D322</f>
        <v/>
      </c>
      <c r="T322">
        <f>'Lists &amp; Setup'!E322</f>
        <v/>
      </c>
      <c r="U322">
        <f>'Lists &amp; Setup'!F322</f>
        <v/>
      </c>
    </row>
    <row r="323">
      <c r="A323" s="24" t="n"/>
      <c r="B323" s="38" t="n"/>
      <c r="C323" s="26" t="n"/>
      <c r="D323" s="24" t="n"/>
      <c r="E323" s="24" t="n"/>
      <c r="F323" s="24" t="n"/>
      <c r="G323" s="27" t="n"/>
      <c r="H323" s="27" t="n"/>
      <c r="I323" s="27" t="n"/>
      <c r="J323" s="38" t="n"/>
      <c r="K323" s="28" t="n"/>
      <c r="L323" s="27" t="n"/>
      <c r="M323" s="24" t="n"/>
      <c r="N323" s="30">
        <f>IF(COUNTA(A323:M323)=0,"",IF(OR(A323="",B323="",C323="",D323="",E323="",F323="",G323="",H323="",I323="",L323=""),"Complete required fields",IF(COUNTIF($A$2:$A$501,A323)&gt;1,"Duplicate Call ID",IF(OR(AND(H323="Yes",G323&lt;&gt;"Yes"),AND(I323="Yes",H323&lt;&gt;"Yes")),"Inconsistent funnel stages",IF(AND(I323="Yes",OR(J323="",K323="",IFERROR(K323&lt;=0,TRUE))),"Enter valid sale date and value",IF(AND(I323="Yes",IFERROR(J323&lt;B323,TRUE)),"Check sale date",IF(AND(I323&lt;&gt;"Yes",OR(J323&lt;&gt;"",K323&lt;&gt;"")),"Clear sale date and value",IF(AND(L323="Completed",I323="No",M323=""),"Add non-conversion reason",IF(AND(I323="Yes",M323&lt;&gt;""),"Clear non-conversion reason","")))))))))</f>
        <v/>
      </c>
      <c r="P323">
        <f>'Lists &amp; Setup'!A323</f>
        <v/>
      </c>
      <c r="Q323">
        <f>'Lists &amp; Setup'!B323</f>
        <v/>
      </c>
      <c r="R323">
        <f>'Lists &amp; Setup'!C323</f>
        <v/>
      </c>
      <c r="S323">
        <f>'Lists &amp; Setup'!D323</f>
        <v/>
      </c>
      <c r="T323">
        <f>'Lists &amp; Setup'!E323</f>
        <v/>
      </c>
      <c r="U323">
        <f>'Lists &amp; Setup'!F323</f>
        <v/>
      </c>
    </row>
    <row r="324">
      <c r="A324" s="24" t="n"/>
      <c r="B324" s="38" t="n"/>
      <c r="C324" s="26" t="n"/>
      <c r="D324" s="24" t="n"/>
      <c r="E324" s="24" t="n"/>
      <c r="F324" s="24" t="n"/>
      <c r="G324" s="27" t="n"/>
      <c r="H324" s="27" t="n"/>
      <c r="I324" s="27" t="n"/>
      <c r="J324" s="38" t="n"/>
      <c r="K324" s="28" t="n"/>
      <c r="L324" s="27" t="n"/>
      <c r="M324" s="24" t="n"/>
      <c r="N324" s="29">
        <f>IF(COUNTA(A324:M324)=0,"",IF(OR(A324="",B324="",C324="",D324="",E324="",F324="",G324="",H324="",I324="",L324=""),"Complete required fields",IF(COUNTIF($A$2:$A$501,A324)&gt;1,"Duplicate Call ID",IF(OR(AND(H324="Yes",G324&lt;&gt;"Yes"),AND(I324="Yes",H324&lt;&gt;"Yes")),"Inconsistent funnel stages",IF(AND(I324="Yes",OR(J324="",K324="",IFERROR(K324&lt;=0,TRUE))),"Enter valid sale date and value",IF(AND(I324="Yes",IFERROR(J324&lt;B324,TRUE)),"Check sale date",IF(AND(I324&lt;&gt;"Yes",OR(J324&lt;&gt;"",K324&lt;&gt;"")),"Clear sale date and value",IF(AND(L324="Completed",I324="No",M324=""),"Add non-conversion reason",IF(AND(I324="Yes",M324&lt;&gt;""),"Clear non-conversion reason","")))))))))</f>
        <v/>
      </c>
      <c r="P324">
        <f>'Lists &amp; Setup'!A324</f>
        <v/>
      </c>
      <c r="Q324">
        <f>'Lists &amp; Setup'!B324</f>
        <v/>
      </c>
      <c r="R324">
        <f>'Lists &amp; Setup'!C324</f>
        <v/>
      </c>
      <c r="S324">
        <f>'Lists &amp; Setup'!D324</f>
        <v/>
      </c>
      <c r="T324">
        <f>'Lists &amp; Setup'!E324</f>
        <v/>
      </c>
      <c r="U324">
        <f>'Lists &amp; Setup'!F324</f>
        <v/>
      </c>
    </row>
    <row r="325">
      <c r="A325" s="24" t="n"/>
      <c r="B325" s="38" t="n"/>
      <c r="C325" s="26" t="n"/>
      <c r="D325" s="24" t="n"/>
      <c r="E325" s="24" t="n"/>
      <c r="F325" s="24" t="n"/>
      <c r="G325" s="27" t="n"/>
      <c r="H325" s="27" t="n"/>
      <c r="I325" s="27" t="n"/>
      <c r="J325" s="38" t="n"/>
      <c r="K325" s="28" t="n"/>
      <c r="L325" s="27" t="n"/>
      <c r="M325" s="24" t="n"/>
      <c r="N325" s="30">
        <f>IF(COUNTA(A325:M325)=0,"",IF(OR(A325="",B325="",C325="",D325="",E325="",F325="",G325="",H325="",I325="",L325=""),"Complete required fields",IF(COUNTIF($A$2:$A$501,A325)&gt;1,"Duplicate Call ID",IF(OR(AND(H325="Yes",G325&lt;&gt;"Yes"),AND(I325="Yes",H325&lt;&gt;"Yes")),"Inconsistent funnel stages",IF(AND(I325="Yes",OR(J325="",K325="",IFERROR(K325&lt;=0,TRUE))),"Enter valid sale date and value",IF(AND(I325="Yes",IFERROR(J325&lt;B325,TRUE)),"Check sale date",IF(AND(I325&lt;&gt;"Yes",OR(J325&lt;&gt;"",K325&lt;&gt;"")),"Clear sale date and value",IF(AND(L325="Completed",I325="No",M325=""),"Add non-conversion reason",IF(AND(I325="Yes",M325&lt;&gt;""),"Clear non-conversion reason","")))))))))</f>
        <v/>
      </c>
      <c r="P325">
        <f>'Lists &amp; Setup'!A325</f>
        <v/>
      </c>
      <c r="Q325">
        <f>'Lists &amp; Setup'!B325</f>
        <v/>
      </c>
      <c r="R325">
        <f>'Lists &amp; Setup'!C325</f>
        <v/>
      </c>
      <c r="S325">
        <f>'Lists &amp; Setup'!D325</f>
        <v/>
      </c>
      <c r="T325">
        <f>'Lists &amp; Setup'!E325</f>
        <v/>
      </c>
      <c r="U325">
        <f>'Lists &amp; Setup'!F325</f>
        <v/>
      </c>
    </row>
    <row r="326">
      <c r="A326" s="24" t="n"/>
      <c r="B326" s="38" t="n"/>
      <c r="C326" s="26" t="n"/>
      <c r="D326" s="24" t="n"/>
      <c r="E326" s="24" t="n"/>
      <c r="F326" s="24" t="n"/>
      <c r="G326" s="27" t="n"/>
      <c r="H326" s="27" t="n"/>
      <c r="I326" s="27" t="n"/>
      <c r="J326" s="38" t="n"/>
      <c r="K326" s="28" t="n"/>
      <c r="L326" s="27" t="n"/>
      <c r="M326" s="24" t="n"/>
      <c r="N326" s="29">
        <f>IF(COUNTA(A326:M326)=0,"",IF(OR(A326="",B326="",C326="",D326="",E326="",F326="",G326="",H326="",I326="",L326=""),"Complete required fields",IF(COUNTIF($A$2:$A$501,A326)&gt;1,"Duplicate Call ID",IF(OR(AND(H326="Yes",G326&lt;&gt;"Yes"),AND(I326="Yes",H326&lt;&gt;"Yes")),"Inconsistent funnel stages",IF(AND(I326="Yes",OR(J326="",K326="",IFERROR(K326&lt;=0,TRUE))),"Enter valid sale date and value",IF(AND(I326="Yes",IFERROR(J326&lt;B326,TRUE)),"Check sale date",IF(AND(I326&lt;&gt;"Yes",OR(J326&lt;&gt;"",K326&lt;&gt;"")),"Clear sale date and value",IF(AND(L326="Completed",I326="No",M326=""),"Add non-conversion reason",IF(AND(I326="Yes",M326&lt;&gt;""),"Clear non-conversion reason","")))))))))</f>
        <v/>
      </c>
      <c r="P326">
        <f>'Lists &amp; Setup'!A326</f>
        <v/>
      </c>
      <c r="Q326">
        <f>'Lists &amp; Setup'!B326</f>
        <v/>
      </c>
      <c r="R326">
        <f>'Lists &amp; Setup'!C326</f>
        <v/>
      </c>
      <c r="S326">
        <f>'Lists &amp; Setup'!D326</f>
        <v/>
      </c>
      <c r="T326">
        <f>'Lists &amp; Setup'!E326</f>
        <v/>
      </c>
      <c r="U326">
        <f>'Lists &amp; Setup'!F326</f>
        <v/>
      </c>
    </row>
    <row r="327">
      <c r="A327" s="24" t="n"/>
      <c r="B327" s="38" t="n"/>
      <c r="C327" s="26" t="n"/>
      <c r="D327" s="24" t="n"/>
      <c r="E327" s="24" t="n"/>
      <c r="F327" s="24" t="n"/>
      <c r="G327" s="27" t="n"/>
      <c r="H327" s="27" t="n"/>
      <c r="I327" s="27" t="n"/>
      <c r="J327" s="38" t="n"/>
      <c r="K327" s="28" t="n"/>
      <c r="L327" s="27" t="n"/>
      <c r="M327" s="24" t="n"/>
      <c r="N327" s="30">
        <f>IF(COUNTA(A327:M327)=0,"",IF(OR(A327="",B327="",C327="",D327="",E327="",F327="",G327="",H327="",I327="",L327=""),"Complete required fields",IF(COUNTIF($A$2:$A$501,A327)&gt;1,"Duplicate Call ID",IF(OR(AND(H327="Yes",G327&lt;&gt;"Yes"),AND(I327="Yes",H327&lt;&gt;"Yes")),"Inconsistent funnel stages",IF(AND(I327="Yes",OR(J327="",K327="",IFERROR(K327&lt;=0,TRUE))),"Enter valid sale date and value",IF(AND(I327="Yes",IFERROR(J327&lt;B327,TRUE)),"Check sale date",IF(AND(I327&lt;&gt;"Yes",OR(J327&lt;&gt;"",K327&lt;&gt;"")),"Clear sale date and value",IF(AND(L327="Completed",I327="No",M327=""),"Add non-conversion reason",IF(AND(I327="Yes",M327&lt;&gt;""),"Clear non-conversion reason","")))))))))</f>
        <v/>
      </c>
      <c r="P327">
        <f>'Lists &amp; Setup'!A327</f>
        <v/>
      </c>
      <c r="Q327">
        <f>'Lists &amp; Setup'!B327</f>
        <v/>
      </c>
      <c r="R327">
        <f>'Lists &amp; Setup'!C327</f>
        <v/>
      </c>
      <c r="S327">
        <f>'Lists &amp; Setup'!D327</f>
        <v/>
      </c>
      <c r="T327">
        <f>'Lists &amp; Setup'!E327</f>
        <v/>
      </c>
      <c r="U327">
        <f>'Lists &amp; Setup'!F327</f>
        <v/>
      </c>
    </row>
    <row r="328">
      <c r="A328" s="24" t="n"/>
      <c r="B328" s="38" t="n"/>
      <c r="C328" s="26" t="n"/>
      <c r="D328" s="24" t="n"/>
      <c r="E328" s="24" t="n"/>
      <c r="F328" s="24" t="n"/>
      <c r="G328" s="27" t="n"/>
      <c r="H328" s="27" t="n"/>
      <c r="I328" s="27" t="n"/>
      <c r="J328" s="38" t="n"/>
      <c r="K328" s="28" t="n"/>
      <c r="L328" s="27" t="n"/>
      <c r="M328" s="24" t="n"/>
      <c r="N328" s="29">
        <f>IF(COUNTA(A328:M328)=0,"",IF(OR(A328="",B328="",C328="",D328="",E328="",F328="",G328="",H328="",I328="",L328=""),"Complete required fields",IF(COUNTIF($A$2:$A$501,A328)&gt;1,"Duplicate Call ID",IF(OR(AND(H328="Yes",G328&lt;&gt;"Yes"),AND(I328="Yes",H328&lt;&gt;"Yes")),"Inconsistent funnel stages",IF(AND(I328="Yes",OR(J328="",K328="",IFERROR(K328&lt;=0,TRUE))),"Enter valid sale date and value",IF(AND(I328="Yes",IFERROR(J328&lt;B328,TRUE)),"Check sale date",IF(AND(I328&lt;&gt;"Yes",OR(J328&lt;&gt;"",K328&lt;&gt;"")),"Clear sale date and value",IF(AND(L328="Completed",I328="No",M328=""),"Add non-conversion reason",IF(AND(I328="Yes",M328&lt;&gt;""),"Clear non-conversion reason","")))))))))</f>
        <v/>
      </c>
      <c r="P328">
        <f>'Lists &amp; Setup'!A328</f>
        <v/>
      </c>
      <c r="Q328">
        <f>'Lists &amp; Setup'!B328</f>
        <v/>
      </c>
      <c r="R328">
        <f>'Lists &amp; Setup'!C328</f>
        <v/>
      </c>
      <c r="S328">
        <f>'Lists &amp; Setup'!D328</f>
        <v/>
      </c>
      <c r="T328">
        <f>'Lists &amp; Setup'!E328</f>
        <v/>
      </c>
      <c r="U328">
        <f>'Lists &amp; Setup'!F328</f>
        <v/>
      </c>
    </row>
    <row r="329">
      <c r="A329" s="24" t="n"/>
      <c r="B329" s="38" t="n"/>
      <c r="C329" s="26" t="n"/>
      <c r="D329" s="24" t="n"/>
      <c r="E329" s="24" t="n"/>
      <c r="F329" s="24" t="n"/>
      <c r="G329" s="27" t="n"/>
      <c r="H329" s="27" t="n"/>
      <c r="I329" s="27" t="n"/>
      <c r="J329" s="38" t="n"/>
      <c r="K329" s="28" t="n"/>
      <c r="L329" s="27" t="n"/>
      <c r="M329" s="24" t="n"/>
      <c r="N329" s="30">
        <f>IF(COUNTA(A329:M329)=0,"",IF(OR(A329="",B329="",C329="",D329="",E329="",F329="",G329="",H329="",I329="",L329=""),"Complete required fields",IF(COUNTIF($A$2:$A$501,A329)&gt;1,"Duplicate Call ID",IF(OR(AND(H329="Yes",G329&lt;&gt;"Yes"),AND(I329="Yes",H329&lt;&gt;"Yes")),"Inconsistent funnel stages",IF(AND(I329="Yes",OR(J329="",K329="",IFERROR(K329&lt;=0,TRUE))),"Enter valid sale date and value",IF(AND(I329="Yes",IFERROR(J329&lt;B329,TRUE)),"Check sale date",IF(AND(I329&lt;&gt;"Yes",OR(J329&lt;&gt;"",K329&lt;&gt;"")),"Clear sale date and value",IF(AND(L329="Completed",I329="No",M329=""),"Add non-conversion reason",IF(AND(I329="Yes",M329&lt;&gt;""),"Clear non-conversion reason","")))))))))</f>
        <v/>
      </c>
      <c r="P329">
        <f>'Lists &amp; Setup'!A329</f>
        <v/>
      </c>
      <c r="Q329">
        <f>'Lists &amp; Setup'!B329</f>
        <v/>
      </c>
      <c r="R329">
        <f>'Lists &amp; Setup'!C329</f>
        <v/>
      </c>
      <c r="S329">
        <f>'Lists &amp; Setup'!D329</f>
        <v/>
      </c>
      <c r="T329">
        <f>'Lists &amp; Setup'!E329</f>
        <v/>
      </c>
      <c r="U329">
        <f>'Lists &amp; Setup'!F329</f>
        <v/>
      </c>
    </row>
    <row r="330">
      <c r="A330" s="24" t="n"/>
      <c r="B330" s="38" t="n"/>
      <c r="C330" s="26" t="n"/>
      <c r="D330" s="24" t="n"/>
      <c r="E330" s="24" t="n"/>
      <c r="F330" s="24" t="n"/>
      <c r="G330" s="27" t="n"/>
      <c r="H330" s="27" t="n"/>
      <c r="I330" s="27" t="n"/>
      <c r="J330" s="38" t="n"/>
      <c r="K330" s="28" t="n"/>
      <c r="L330" s="27" t="n"/>
      <c r="M330" s="24" t="n"/>
      <c r="N330" s="29">
        <f>IF(COUNTA(A330:M330)=0,"",IF(OR(A330="",B330="",C330="",D330="",E330="",F330="",G330="",H330="",I330="",L330=""),"Complete required fields",IF(COUNTIF($A$2:$A$501,A330)&gt;1,"Duplicate Call ID",IF(OR(AND(H330="Yes",G330&lt;&gt;"Yes"),AND(I330="Yes",H330&lt;&gt;"Yes")),"Inconsistent funnel stages",IF(AND(I330="Yes",OR(J330="",K330="",IFERROR(K330&lt;=0,TRUE))),"Enter valid sale date and value",IF(AND(I330="Yes",IFERROR(J330&lt;B330,TRUE)),"Check sale date",IF(AND(I330&lt;&gt;"Yes",OR(J330&lt;&gt;"",K330&lt;&gt;"")),"Clear sale date and value",IF(AND(L330="Completed",I330="No",M330=""),"Add non-conversion reason",IF(AND(I330="Yes",M330&lt;&gt;""),"Clear non-conversion reason","")))))))))</f>
        <v/>
      </c>
      <c r="P330">
        <f>'Lists &amp; Setup'!A330</f>
        <v/>
      </c>
      <c r="Q330">
        <f>'Lists &amp; Setup'!B330</f>
        <v/>
      </c>
      <c r="R330">
        <f>'Lists &amp; Setup'!C330</f>
        <v/>
      </c>
      <c r="S330">
        <f>'Lists &amp; Setup'!D330</f>
        <v/>
      </c>
      <c r="T330">
        <f>'Lists &amp; Setup'!E330</f>
        <v/>
      </c>
      <c r="U330">
        <f>'Lists &amp; Setup'!F330</f>
        <v/>
      </c>
    </row>
    <row r="331">
      <c r="A331" s="24" t="n"/>
      <c r="B331" s="38" t="n"/>
      <c r="C331" s="26" t="n"/>
      <c r="D331" s="24" t="n"/>
      <c r="E331" s="24" t="n"/>
      <c r="F331" s="24" t="n"/>
      <c r="G331" s="27" t="n"/>
      <c r="H331" s="27" t="n"/>
      <c r="I331" s="27" t="n"/>
      <c r="J331" s="38" t="n"/>
      <c r="K331" s="28" t="n"/>
      <c r="L331" s="27" t="n"/>
      <c r="M331" s="24" t="n"/>
      <c r="N331" s="30">
        <f>IF(COUNTA(A331:M331)=0,"",IF(OR(A331="",B331="",C331="",D331="",E331="",F331="",G331="",H331="",I331="",L331=""),"Complete required fields",IF(COUNTIF($A$2:$A$501,A331)&gt;1,"Duplicate Call ID",IF(OR(AND(H331="Yes",G331&lt;&gt;"Yes"),AND(I331="Yes",H331&lt;&gt;"Yes")),"Inconsistent funnel stages",IF(AND(I331="Yes",OR(J331="",K331="",IFERROR(K331&lt;=0,TRUE))),"Enter valid sale date and value",IF(AND(I331="Yes",IFERROR(J331&lt;B331,TRUE)),"Check sale date",IF(AND(I331&lt;&gt;"Yes",OR(J331&lt;&gt;"",K331&lt;&gt;"")),"Clear sale date and value",IF(AND(L331="Completed",I331="No",M331=""),"Add non-conversion reason",IF(AND(I331="Yes",M331&lt;&gt;""),"Clear non-conversion reason","")))))))))</f>
        <v/>
      </c>
      <c r="P331">
        <f>'Lists &amp; Setup'!A331</f>
        <v/>
      </c>
      <c r="Q331">
        <f>'Lists &amp; Setup'!B331</f>
        <v/>
      </c>
      <c r="R331">
        <f>'Lists &amp; Setup'!C331</f>
        <v/>
      </c>
      <c r="S331">
        <f>'Lists &amp; Setup'!D331</f>
        <v/>
      </c>
      <c r="T331">
        <f>'Lists &amp; Setup'!E331</f>
        <v/>
      </c>
      <c r="U331">
        <f>'Lists &amp; Setup'!F331</f>
        <v/>
      </c>
    </row>
    <row r="332">
      <c r="A332" s="24" t="n"/>
      <c r="B332" s="38" t="n"/>
      <c r="C332" s="26" t="n"/>
      <c r="D332" s="24" t="n"/>
      <c r="E332" s="24" t="n"/>
      <c r="F332" s="24" t="n"/>
      <c r="G332" s="27" t="n"/>
      <c r="H332" s="27" t="n"/>
      <c r="I332" s="27" t="n"/>
      <c r="J332" s="38" t="n"/>
      <c r="K332" s="28" t="n"/>
      <c r="L332" s="27" t="n"/>
      <c r="M332" s="24" t="n"/>
      <c r="N332" s="29">
        <f>IF(COUNTA(A332:M332)=0,"",IF(OR(A332="",B332="",C332="",D332="",E332="",F332="",G332="",H332="",I332="",L332=""),"Complete required fields",IF(COUNTIF($A$2:$A$501,A332)&gt;1,"Duplicate Call ID",IF(OR(AND(H332="Yes",G332&lt;&gt;"Yes"),AND(I332="Yes",H332&lt;&gt;"Yes")),"Inconsistent funnel stages",IF(AND(I332="Yes",OR(J332="",K332="",IFERROR(K332&lt;=0,TRUE))),"Enter valid sale date and value",IF(AND(I332="Yes",IFERROR(J332&lt;B332,TRUE)),"Check sale date",IF(AND(I332&lt;&gt;"Yes",OR(J332&lt;&gt;"",K332&lt;&gt;"")),"Clear sale date and value",IF(AND(L332="Completed",I332="No",M332=""),"Add non-conversion reason",IF(AND(I332="Yes",M332&lt;&gt;""),"Clear non-conversion reason","")))))))))</f>
        <v/>
      </c>
      <c r="P332">
        <f>'Lists &amp; Setup'!A332</f>
        <v/>
      </c>
      <c r="Q332">
        <f>'Lists &amp; Setup'!B332</f>
        <v/>
      </c>
      <c r="R332">
        <f>'Lists &amp; Setup'!C332</f>
        <v/>
      </c>
      <c r="S332">
        <f>'Lists &amp; Setup'!D332</f>
        <v/>
      </c>
      <c r="T332">
        <f>'Lists &amp; Setup'!E332</f>
        <v/>
      </c>
      <c r="U332">
        <f>'Lists &amp; Setup'!F332</f>
        <v/>
      </c>
    </row>
    <row r="333">
      <c r="A333" s="24" t="n"/>
      <c r="B333" s="38" t="n"/>
      <c r="C333" s="26" t="n"/>
      <c r="D333" s="24" t="n"/>
      <c r="E333" s="24" t="n"/>
      <c r="F333" s="24" t="n"/>
      <c r="G333" s="27" t="n"/>
      <c r="H333" s="27" t="n"/>
      <c r="I333" s="27" t="n"/>
      <c r="J333" s="38" t="n"/>
      <c r="K333" s="28" t="n"/>
      <c r="L333" s="27" t="n"/>
      <c r="M333" s="24" t="n"/>
      <c r="N333" s="30">
        <f>IF(COUNTA(A333:M333)=0,"",IF(OR(A333="",B333="",C333="",D333="",E333="",F333="",G333="",H333="",I333="",L333=""),"Complete required fields",IF(COUNTIF($A$2:$A$501,A333)&gt;1,"Duplicate Call ID",IF(OR(AND(H333="Yes",G333&lt;&gt;"Yes"),AND(I333="Yes",H333&lt;&gt;"Yes")),"Inconsistent funnel stages",IF(AND(I333="Yes",OR(J333="",K333="",IFERROR(K333&lt;=0,TRUE))),"Enter valid sale date and value",IF(AND(I333="Yes",IFERROR(J333&lt;B333,TRUE)),"Check sale date",IF(AND(I333&lt;&gt;"Yes",OR(J333&lt;&gt;"",K333&lt;&gt;"")),"Clear sale date and value",IF(AND(L333="Completed",I333="No",M333=""),"Add non-conversion reason",IF(AND(I333="Yes",M333&lt;&gt;""),"Clear non-conversion reason","")))))))))</f>
        <v/>
      </c>
      <c r="P333">
        <f>'Lists &amp; Setup'!A333</f>
        <v/>
      </c>
      <c r="Q333">
        <f>'Lists &amp; Setup'!B333</f>
        <v/>
      </c>
      <c r="R333">
        <f>'Lists &amp; Setup'!C333</f>
        <v/>
      </c>
      <c r="S333">
        <f>'Lists &amp; Setup'!D333</f>
        <v/>
      </c>
      <c r="T333">
        <f>'Lists &amp; Setup'!E333</f>
        <v/>
      </c>
      <c r="U333">
        <f>'Lists &amp; Setup'!F333</f>
        <v/>
      </c>
    </row>
    <row r="334">
      <c r="A334" s="24" t="n"/>
      <c r="B334" s="38" t="n"/>
      <c r="C334" s="26" t="n"/>
      <c r="D334" s="24" t="n"/>
      <c r="E334" s="24" t="n"/>
      <c r="F334" s="24" t="n"/>
      <c r="G334" s="27" t="n"/>
      <c r="H334" s="27" t="n"/>
      <c r="I334" s="27" t="n"/>
      <c r="J334" s="38" t="n"/>
      <c r="K334" s="28" t="n"/>
      <c r="L334" s="27" t="n"/>
      <c r="M334" s="24" t="n"/>
      <c r="N334" s="29">
        <f>IF(COUNTA(A334:M334)=0,"",IF(OR(A334="",B334="",C334="",D334="",E334="",F334="",G334="",H334="",I334="",L334=""),"Complete required fields",IF(COUNTIF($A$2:$A$501,A334)&gt;1,"Duplicate Call ID",IF(OR(AND(H334="Yes",G334&lt;&gt;"Yes"),AND(I334="Yes",H334&lt;&gt;"Yes")),"Inconsistent funnel stages",IF(AND(I334="Yes",OR(J334="",K334="",IFERROR(K334&lt;=0,TRUE))),"Enter valid sale date and value",IF(AND(I334="Yes",IFERROR(J334&lt;B334,TRUE)),"Check sale date",IF(AND(I334&lt;&gt;"Yes",OR(J334&lt;&gt;"",K334&lt;&gt;"")),"Clear sale date and value",IF(AND(L334="Completed",I334="No",M334=""),"Add non-conversion reason",IF(AND(I334="Yes",M334&lt;&gt;""),"Clear non-conversion reason","")))))))))</f>
        <v/>
      </c>
      <c r="P334">
        <f>'Lists &amp; Setup'!A334</f>
        <v/>
      </c>
      <c r="Q334">
        <f>'Lists &amp; Setup'!B334</f>
        <v/>
      </c>
      <c r="R334">
        <f>'Lists &amp; Setup'!C334</f>
        <v/>
      </c>
      <c r="S334">
        <f>'Lists &amp; Setup'!D334</f>
        <v/>
      </c>
      <c r="T334">
        <f>'Lists &amp; Setup'!E334</f>
        <v/>
      </c>
      <c r="U334">
        <f>'Lists &amp; Setup'!F334</f>
        <v/>
      </c>
    </row>
    <row r="335">
      <c r="A335" s="24" t="n"/>
      <c r="B335" s="38" t="n"/>
      <c r="C335" s="26" t="n"/>
      <c r="D335" s="24" t="n"/>
      <c r="E335" s="24" t="n"/>
      <c r="F335" s="24" t="n"/>
      <c r="G335" s="27" t="n"/>
      <c r="H335" s="27" t="n"/>
      <c r="I335" s="27" t="n"/>
      <c r="J335" s="38" t="n"/>
      <c r="K335" s="28" t="n"/>
      <c r="L335" s="27" t="n"/>
      <c r="M335" s="24" t="n"/>
      <c r="N335" s="30">
        <f>IF(COUNTA(A335:M335)=0,"",IF(OR(A335="",B335="",C335="",D335="",E335="",F335="",G335="",H335="",I335="",L335=""),"Complete required fields",IF(COUNTIF($A$2:$A$501,A335)&gt;1,"Duplicate Call ID",IF(OR(AND(H335="Yes",G335&lt;&gt;"Yes"),AND(I335="Yes",H335&lt;&gt;"Yes")),"Inconsistent funnel stages",IF(AND(I335="Yes",OR(J335="",K335="",IFERROR(K335&lt;=0,TRUE))),"Enter valid sale date and value",IF(AND(I335="Yes",IFERROR(J335&lt;B335,TRUE)),"Check sale date",IF(AND(I335&lt;&gt;"Yes",OR(J335&lt;&gt;"",K335&lt;&gt;"")),"Clear sale date and value",IF(AND(L335="Completed",I335="No",M335=""),"Add non-conversion reason",IF(AND(I335="Yes",M335&lt;&gt;""),"Clear non-conversion reason","")))))))))</f>
        <v/>
      </c>
      <c r="P335">
        <f>'Lists &amp; Setup'!A335</f>
        <v/>
      </c>
      <c r="Q335">
        <f>'Lists &amp; Setup'!B335</f>
        <v/>
      </c>
      <c r="R335">
        <f>'Lists &amp; Setup'!C335</f>
        <v/>
      </c>
      <c r="S335">
        <f>'Lists &amp; Setup'!D335</f>
        <v/>
      </c>
      <c r="T335">
        <f>'Lists &amp; Setup'!E335</f>
        <v/>
      </c>
      <c r="U335">
        <f>'Lists &amp; Setup'!F335</f>
        <v/>
      </c>
    </row>
    <row r="336">
      <c r="A336" s="24" t="n"/>
      <c r="B336" s="38" t="n"/>
      <c r="C336" s="26" t="n"/>
      <c r="D336" s="24" t="n"/>
      <c r="E336" s="24" t="n"/>
      <c r="F336" s="24" t="n"/>
      <c r="G336" s="27" t="n"/>
      <c r="H336" s="27" t="n"/>
      <c r="I336" s="27" t="n"/>
      <c r="J336" s="38" t="n"/>
      <c r="K336" s="28" t="n"/>
      <c r="L336" s="27" t="n"/>
      <c r="M336" s="24" t="n"/>
      <c r="N336" s="29">
        <f>IF(COUNTA(A336:M336)=0,"",IF(OR(A336="",B336="",C336="",D336="",E336="",F336="",G336="",H336="",I336="",L336=""),"Complete required fields",IF(COUNTIF($A$2:$A$501,A336)&gt;1,"Duplicate Call ID",IF(OR(AND(H336="Yes",G336&lt;&gt;"Yes"),AND(I336="Yes",H336&lt;&gt;"Yes")),"Inconsistent funnel stages",IF(AND(I336="Yes",OR(J336="",K336="",IFERROR(K336&lt;=0,TRUE))),"Enter valid sale date and value",IF(AND(I336="Yes",IFERROR(J336&lt;B336,TRUE)),"Check sale date",IF(AND(I336&lt;&gt;"Yes",OR(J336&lt;&gt;"",K336&lt;&gt;"")),"Clear sale date and value",IF(AND(L336="Completed",I336="No",M336=""),"Add non-conversion reason",IF(AND(I336="Yes",M336&lt;&gt;""),"Clear non-conversion reason","")))))))))</f>
        <v/>
      </c>
      <c r="P336">
        <f>'Lists &amp; Setup'!A336</f>
        <v/>
      </c>
      <c r="Q336">
        <f>'Lists &amp; Setup'!B336</f>
        <v/>
      </c>
      <c r="R336">
        <f>'Lists &amp; Setup'!C336</f>
        <v/>
      </c>
      <c r="S336">
        <f>'Lists &amp; Setup'!D336</f>
        <v/>
      </c>
      <c r="T336">
        <f>'Lists &amp; Setup'!E336</f>
        <v/>
      </c>
      <c r="U336">
        <f>'Lists &amp; Setup'!F336</f>
        <v/>
      </c>
    </row>
    <row r="337">
      <c r="A337" s="24" t="n"/>
      <c r="B337" s="38" t="n"/>
      <c r="C337" s="26" t="n"/>
      <c r="D337" s="24" t="n"/>
      <c r="E337" s="24" t="n"/>
      <c r="F337" s="24" t="n"/>
      <c r="G337" s="27" t="n"/>
      <c r="H337" s="27" t="n"/>
      <c r="I337" s="27" t="n"/>
      <c r="J337" s="38" t="n"/>
      <c r="K337" s="28" t="n"/>
      <c r="L337" s="27" t="n"/>
      <c r="M337" s="24" t="n"/>
      <c r="N337" s="30">
        <f>IF(COUNTA(A337:M337)=0,"",IF(OR(A337="",B337="",C337="",D337="",E337="",F337="",G337="",H337="",I337="",L337=""),"Complete required fields",IF(COUNTIF($A$2:$A$501,A337)&gt;1,"Duplicate Call ID",IF(OR(AND(H337="Yes",G337&lt;&gt;"Yes"),AND(I337="Yes",H337&lt;&gt;"Yes")),"Inconsistent funnel stages",IF(AND(I337="Yes",OR(J337="",K337="",IFERROR(K337&lt;=0,TRUE))),"Enter valid sale date and value",IF(AND(I337="Yes",IFERROR(J337&lt;B337,TRUE)),"Check sale date",IF(AND(I337&lt;&gt;"Yes",OR(J337&lt;&gt;"",K337&lt;&gt;"")),"Clear sale date and value",IF(AND(L337="Completed",I337="No",M337=""),"Add non-conversion reason",IF(AND(I337="Yes",M337&lt;&gt;""),"Clear non-conversion reason","")))))))))</f>
        <v/>
      </c>
      <c r="P337">
        <f>'Lists &amp; Setup'!A337</f>
        <v/>
      </c>
      <c r="Q337">
        <f>'Lists &amp; Setup'!B337</f>
        <v/>
      </c>
      <c r="R337">
        <f>'Lists &amp; Setup'!C337</f>
        <v/>
      </c>
      <c r="S337">
        <f>'Lists &amp; Setup'!D337</f>
        <v/>
      </c>
      <c r="T337">
        <f>'Lists &amp; Setup'!E337</f>
        <v/>
      </c>
      <c r="U337">
        <f>'Lists &amp; Setup'!F337</f>
        <v/>
      </c>
    </row>
    <row r="338">
      <c r="A338" s="24" t="n"/>
      <c r="B338" s="38" t="n"/>
      <c r="C338" s="26" t="n"/>
      <c r="D338" s="24" t="n"/>
      <c r="E338" s="24" t="n"/>
      <c r="F338" s="24" t="n"/>
      <c r="G338" s="27" t="n"/>
      <c r="H338" s="27" t="n"/>
      <c r="I338" s="27" t="n"/>
      <c r="J338" s="38" t="n"/>
      <c r="K338" s="28" t="n"/>
      <c r="L338" s="27" t="n"/>
      <c r="M338" s="24" t="n"/>
      <c r="N338" s="29">
        <f>IF(COUNTA(A338:M338)=0,"",IF(OR(A338="",B338="",C338="",D338="",E338="",F338="",G338="",H338="",I338="",L338=""),"Complete required fields",IF(COUNTIF($A$2:$A$501,A338)&gt;1,"Duplicate Call ID",IF(OR(AND(H338="Yes",G338&lt;&gt;"Yes"),AND(I338="Yes",H338&lt;&gt;"Yes")),"Inconsistent funnel stages",IF(AND(I338="Yes",OR(J338="",K338="",IFERROR(K338&lt;=0,TRUE))),"Enter valid sale date and value",IF(AND(I338="Yes",IFERROR(J338&lt;B338,TRUE)),"Check sale date",IF(AND(I338&lt;&gt;"Yes",OR(J338&lt;&gt;"",K338&lt;&gt;"")),"Clear sale date and value",IF(AND(L338="Completed",I338="No",M338=""),"Add non-conversion reason",IF(AND(I338="Yes",M338&lt;&gt;""),"Clear non-conversion reason","")))))))))</f>
        <v/>
      </c>
      <c r="P338">
        <f>'Lists &amp; Setup'!A338</f>
        <v/>
      </c>
      <c r="Q338">
        <f>'Lists &amp; Setup'!B338</f>
        <v/>
      </c>
      <c r="R338">
        <f>'Lists &amp; Setup'!C338</f>
        <v/>
      </c>
      <c r="S338">
        <f>'Lists &amp; Setup'!D338</f>
        <v/>
      </c>
      <c r="T338">
        <f>'Lists &amp; Setup'!E338</f>
        <v/>
      </c>
      <c r="U338">
        <f>'Lists &amp; Setup'!F338</f>
        <v/>
      </c>
    </row>
    <row r="339">
      <c r="A339" s="24" t="n"/>
      <c r="B339" s="38" t="n"/>
      <c r="C339" s="26" t="n"/>
      <c r="D339" s="24" t="n"/>
      <c r="E339" s="24" t="n"/>
      <c r="F339" s="24" t="n"/>
      <c r="G339" s="27" t="n"/>
      <c r="H339" s="27" t="n"/>
      <c r="I339" s="27" t="n"/>
      <c r="J339" s="38" t="n"/>
      <c r="K339" s="28" t="n"/>
      <c r="L339" s="27" t="n"/>
      <c r="M339" s="24" t="n"/>
      <c r="N339" s="30">
        <f>IF(COUNTA(A339:M339)=0,"",IF(OR(A339="",B339="",C339="",D339="",E339="",F339="",G339="",H339="",I339="",L339=""),"Complete required fields",IF(COUNTIF($A$2:$A$501,A339)&gt;1,"Duplicate Call ID",IF(OR(AND(H339="Yes",G339&lt;&gt;"Yes"),AND(I339="Yes",H339&lt;&gt;"Yes")),"Inconsistent funnel stages",IF(AND(I339="Yes",OR(J339="",K339="",IFERROR(K339&lt;=0,TRUE))),"Enter valid sale date and value",IF(AND(I339="Yes",IFERROR(J339&lt;B339,TRUE)),"Check sale date",IF(AND(I339&lt;&gt;"Yes",OR(J339&lt;&gt;"",K339&lt;&gt;"")),"Clear sale date and value",IF(AND(L339="Completed",I339="No",M339=""),"Add non-conversion reason",IF(AND(I339="Yes",M339&lt;&gt;""),"Clear non-conversion reason","")))))))))</f>
        <v/>
      </c>
      <c r="P339">
        <f>'Lists &amp; Setup'!A339</f>
        <v/>
      </c>
      <c r="Q339">
        <f>'Lists &amp; Setup'!B339</f>
        <v/>
      </c>
      <c r="R339">
        <f>'Lists &amp; Setup'!C339</f>
        <v/>
      </c>
      <c r="S339">
        <f>'Lists &amp; Setup'!D339</f>
        <v/>
      </c>
      <c r="T339">
        <f>'Lists &amp; Setup'!E339</f>
        <v/>
      </c>
      <c r="U339">
        <f>'Lists &amp; Setup'!F339</f>
        <v/>
      </c>
    </row>
    <row r="340">
      <c r="A340" s="24" t="n"/>
      <c r="B340" s="38" t="n"/>
      <c r="C340" s="26" t="n"/>
      <c r="D340" s="24" t="n"/>
      <c r="E340" s="24" t="n"/>
      <c r="F340" s="24" t="n"/>
      <c r="G340" s="27" t="n"/>
      <c r="H340" s="27" t="n"/>
      <c r="I340" s="27" t="n"/>
      <c r="J340" s="38" t="n"/>
      <c r="K340" s="28" t="n"/>
      <c r="L340" s="27" t="n"/>
      <c r="M340" s="24" t="n"/>
      <c r="N340" s="29">
        <f>IF(COUNTA(A340:M340)=0,"",IF(OR(A340="",B340="",C340="",D340="",E340="",F340="",G340="",H340="",I340="",L340=""),"Complete required fields",IF(COUNTIF($A$2:$A$501,A340)&gt;1,"Duplicate Call ID",IF(OR(AND(H340="Yes",G340&lt;&gt;"Yes"),AND(I340="Yes",H340&lt;&gt;"Yes")),"Inconsistent funnel stages",IF(AND(I340="Yes",OR(J340="",K340="",IFERROR(K340&lt;=0,TRUE))),"Enter valid sale date and value",IF(AND(I340="Yes",IFERROR(J340&lt;B340,TRUE)),"Check sale date",IF(AND(I340&lt;&gt;"Yes",OR(J340&lt;&gt;"",K340&lt;&gt;"")),"Clear sale date and value",IF(AND(L340="Completed",I340="No",M340=""),"Add non-conversion reason",IF(AND(I340="Yes",M340&lt;&gt;""),"Clear non-conversion reason","")))))))))</f>
        <v/>
      </c>
      <c r="P340">
        <f>'Lists &amp; Setup'!A340</f>
        <v/>
      </c>
      <c r="Q340">
        <f>'Lists &amp; Setup'!B340</f>
        <v/>
      </c>
      <c r="R340">
        <f>'Lists &amp; Setup'!C340</f>
        <v/>
      </c>
      <c r="S340">
        <f>'Lists &amp; Setup'!D340</f>
        <v/>
      </c>
      <c r="T340">
        <f>'Lists &amp; Setup'!E340</f>
        <v/>
      </c>
      <c r="U340">
        <f>'Lists &amp; Setup'!F340</f>
        <v/>
      </c>
    </row>
    <row r="341">
      <c r="A341" s="24" t="n"/>
      <c r="B341" s="38" t="n"/>
      <c r="C341" s="26" t="n"/>
      <c r="D341" s="24" t="n"/>
      <c r="E341" s="24" t="n"/>
      <c r="F341" s="24" t="n"/>
      <c r="G341" s="27" t="n"/>
      <c r="H341" s="27" t="n"/>
      <c r="I341" s="27" t="n"/>
      <c r="J341" s="38" t="n"/>
      <c r="K341" s="28" t="n"/>
      <c r="L341" s="27" t="n"/>
      <c r="M341" s="24" t="n"/>
      <c r="N341" s="30">
        <f>IF(COUNTA(A341:M341)=0,"",IF(OR(A341="",B341="",C341="",D341="",E341="",F341="",G341="",H341="",I341="",L341=""),"Complete required fields",IF(COUNTIF($A$2:$A$501,A341)&gt;1,"Duplicate Call ID",IF(OR(AND(H341="Yes",G341&lt;&gt;"Yes"),AND(I341="Yes",H341&lt;&gt;"Yes")),"Inconsistent funnel stages",IF(AND(I341="Yes",OR(J341="",K341="",IFERROR(K341&lt;=0,TRUE))),"Enter valid sale date and value",IF(AND(I341="Yes",IFERROR(J341&lt;B341,TRUE)),"Check sale date",IF(AND(I341&lt;&gt;"Yes",OR(J341&lt;&gt;"",K341&lt;&gt;"")),"Clear sale date and value",IF(AND(L341="Completed",I341="No",M341=""),"Add non-conversion reason",IF(AND(I341="Yes",M341&lt;&gt;""),"Clear non-conversion reason","")))))))))</f>
        <v/>
      </c>
      <c r="P341">
        <f>'Lists &amp; Setup'!A341</f>
        <v/>
      </c>
      <c r="Q341">
        <f>'Lists &amp; Setup'!B341</f>
        <v/>
      </c>
      <c r="R341">
        <f>'Lists &amp; Setup'!C341</f>
        <v/>
      </c>
      <c r="S341">
        <f>'Lists &amp; Setup'!D341</f>
        <v/>
      </c>
      <c r="T341">
        <f>'Lists &amp; Setup'!E341</f>
        <v/>
      </c>
      <c r="U341">
        <f>'Lists &amp; Setup'!F341</f>
        <v/>
      </c>
    </row>
    <row r="342">
      <c r="A342" s="24" t="n"/>
      <c r="B342" s="38" t="n"/>
      <c r="C342" s="26" t="n"/>
      <c r="D342" s="24" t="n"/>
      <c r="E342" s="24" t="n"/>
      <c r="F342" s="24" t="n"/>
      <c r="G342" s="27" t="n"/>
      <c r="H342" s="27" t="n"/>
      <c r="I342" s="27" t="n"/>
      <c r="J342" s="38" t="n"/>
      <c r="K342" s="28" t="n"/>
      <c r="L342" s="27" t="n"/>
      <c r="M342" s="24" t="n"/>
      <c r="N342" s="29">
        <f>IF(COUNTA(A342:M342)=0,"",IF(OR(A342="",B342="",C342="",D342="",E342="",F342="",G342="",H342="",I342="",L342=""),"Complete required fields",IF(COUNTIF($A$2:$A$501,A342)&gt;1,"Duplicate Call ID",IF(OR(AND(H342="Yes",G342&lt;&gt;"Yes"),AND(I342="Yes",H342&lt;&gt;"Yes")),"Inconsistent funnel stages",IF(AND(I342="Yes",OR(J342="",K342="",IFERROR(K342&lt;=0,TRUE))),"Enter valid sale date and value",IF(AND(I342="Yes",IFERROR(J342&lt;B342,TRUE)),"Check sale date",IF(AND(I342&lt;&gt;"Yes",OR(J342&lt;&gt;"",K342&lt;&gt;"")),"Clear sale date and value",IF(AND(L342="Completed",I342="No",M342=""),"Add non-conversion reason",IF(AND(I342="Yes",M342&lt;&gt;""),"Clear non-conversion reason","")))))))))</f>
        <v/>
      </c>
      <c r="P342">
        <f>'Lists &amp; Setup'!A342</f>
        <v/>
      </c>
      <c r="Q342">
        <f>'Lists &amp; Setup'!B342</f>
        <v/>
      </c>
      <c r="R342">
        <f>'Lists &amp; Setup'!C342</f>
        <v/>
      </c>
      <c r="S342">
        <f>'Lists &amp; Setup'!D342</f>
        <v/>
      </c>
      <c r="T342">
        <f>'Lists &amp; Setup'!E342</f>
        <v/>
      </c>
      <c r="U342">
        <f>'Lists &amp; Setup'!F342</f>
        <v/>
      </c>
    </row>
    <row r="343">
      <c r="A343" s="24" t="n"/>
      <c r="B343" s="38" t="n"/>
      <c r="C343" s="26" t="n"/>
      <c r="D343" s="24" t="n"/>
      <c r="E343" s="24" t="n"/>
      <c r="F343" s="24" t="n"/>
      <c r="G343" s="27" t="n"/>
      <c r="H343" s="27" t="n"/>
      <c r="I343" s="27" t="n"/>
      <c r="J343" s="38" t="n"/>
      <c r="K343" s="28" t="n"/>
      <c r="L343" s="27" t="n"/>
      <c r="M343" s="24" t="n"/>
      <c r="N343" s="30">
        <f>IF(COUNTA(A343:M343)=0,"",IF(OR(A343="",B343="",C343="",D343="",E343="",F343="",G343="",H343="",I343="",L343=""),"Complete required fields",IF(COUNTIF($A$2:$A$501,A343)&gt;1,"Duplicate Call ID",IF(OR(AND(H343="Yes",G343&lt;&gt;"Yes"),AND(I343="Yes",H343&lt;&gt;"Yes")),"Inconsistent funnel stages",IF(AND(I343="Yes",OR(J343="",K343="",IFERROR(K343&lt;=0,TRUE))),"Enter valid sale date and value",IF(AND(I343="Yes",IFERROR(J343&lt;B343,TRUE)),"Check sale date",IF(AND(I343&lt;&gt;"Yes",OR(J343&lt;&gt;"",K343&lt;&gt;"")),"Clear sale date and value",IF(AND(L343="Completed",I343="No",M343=""),"Add non-conversion reason",IF(AND(I343="Yes",M343&lt;&gt;""),"Clear non-conversion reason","")))))))))</f>
        <v/>
      </c>
      <c r="P343">
        <f>'Lists &amp; Setup'!A343</f>
        <v/>
      </c>
      <c r="Q343">
        <f>'Lists &amp; Setup'!B343</f>
        <v/>
      </c>
      <c r="R343">
        <f>'Lists &amp; Setup'!C343</f>
        <v/>
      </c>
      <c r="S343">
        <f>'Lists &amp; Setup'!D343</f>
        <v/>
      </c>
      <c r="T343">
        <f>'Lists &amp; Setup'!E343</f>
        <v/>
      </c>
      <c r="U343">
        <f>'Lists &amp; Setup'!F343</f>
        <v/>
      </c>
    </row>
    <row r="344">
      <c r="A344" s="24" t="n"/>
      <c r="B344" s="38" t="n"/>
      <c r="C344" s="26" t="n"/>
      <c r="D344" s="24" t="n"/>
      <c r="E344" s="24" t="n"/>
      <c r="F344" s="24" t="n"/>
      <c r="G344" s="27" t="n"/>
      <c r="H344" s="27" t="n"/>
      <c r="I344" s="27" t="n"/>
      <c r="J344" s="38" t="n"/>
      <c r="K344" s="28" t="n"/>
      <c r="L344" s="27" t="n"/>
      <c r="M344" s="24" t="n"/>
      <c r="N344" s="29">
        <f>IF(COUNTA(A344:M344)=0,"",IF(OR(A344="",B344="",C344="",D344="",E344="",F344="",G344="",H344="",I344="",L344=""),"Complete required fields",IF(COUNTIF($A$2:$A$501,A344)&gt;1,"Duplicate Call ID",IF(OR(AND(H344="Yes",G344&lt;&gt;"Yes"),AND(I344="Yes",H344&lt;&gt;"Yes")),"Inconsistent funnel stages",IF(AND(I344="Yes",OR(J344="",K344="",IFERROR(K344&lt;=0,TRUE))),"Enter valid sale date and value",IF(AND(I344="Yes",IFERROR(J344&lt;B344,TRUE)),"Check sale date",IF(AND(I344&lt;&gt;"Yes",OR(J344&lt;&gt;"",K344&lt;&gt;"")),"Clear sale date and value",IF(AND(L344="Completed",I344="No",M344=""),"Add non-conversion reason",IF(AND(I344="Yes",M344&lt;&gt;""),"Clear non-conversion reason","")))))))))</f>
        <v/>
      </c>
      <c r="P344">
        <f>'Lists &amp; Setup'!A344</f>
        <v/>
      </c>
      <c r="Q344">
        <f>'Lists &amp; Setup'!B344</f>
        <v/>
      </c>
      <c r="R344">
        <f>'Lists &amp; Setup'!C344</f>
        <v/>
      </c>
      <c r="S344">
        <f>'Lists &amp; Setup'!D344</f>
        <v/>
      </c>
      <c r="T344">
        <f>'Lists &amp; Setup'!E344</f>
        <v/>
      </c>
      <c r="U344">
        <f>'Lists &amp; Setup'!F344</f>
        <v/>
      </c>
    </row>
    <row r="345">
      <c r="A345" s="24" t="n"/>
      <c r="B345" s="38" t="n"/>
      <c r="C345" s="26" t="n"/>
      <c r="D345" s="24" t="n"/>
      <c r="E345" s="24" t="n"/>
      <c r="F345" s="24" t="n"/>
      <c r="G345" s="27" t="n"/>
      <c r="H345" s="27" t="n"/>
      <c r="I345" s="27" t="n"/>
      <c r="J345" s="38" t="n"/>
      <c r="K345" s="28" t="n"/>
      <c r="L345" s="27" t="n"/>
      <c r="M345" s="24" t="n"/>
      <c r="N345" s="30">
        <f>IF(COUNTA(A345:M345)=0,"",IF(OR(A345="",B345="",C345="",D345="",E345="",F345="",G345="",H345="",I345="",L345=""),"Complete required fields",IF(COUNTIF($A$2:$A$501,A345)&gt;1,"Duplicate Call ID",IF(OR(AND(H345="Yes",G345&lt;&gt;"Yes"),AND(I345="Yes",H345&lt;&gt;"Yes")),"Inconsistent funnel stages",IF(AND(I345="Yes",OR(J345="",K345="",IFERROR(K345&lt;=0,TRUE))),"Enter valid sale date and value",IF(AND(I345="Yes",IFERROR(J345&lt;B345,TRUE)),"Check sale date",IF(AND(I345&lt;&gt;"Yes",OR(J345&lt;&gt;"",K345&lt;&gt;"")),"Clear sale date and value",IF(AND(L345="Completed",I345="No",M345=""),"Add non-conversion reason",IF(AND(I345="Yes",M345&lt;&gt;""),"Clear non-conversion reason","")))))))))</f>
        <v/>
      </c>
      <c r="P345">
        <f>'Lists &amp; Setup'!A345</f>
        <v/>
      </c>
      <c r="Q345">
        <f>'Lists &amp; Setup'!B345</f>
        <v/>
      </c>
      <c r="R345">
        <f>'Lists &amp; Setup'!C345</f>
        <v/>
      </c>
      <c r="S345">
        <f>'Lists &amp; Setup'!D345</f>
        <v/>
      </c>
      <c r="T345">
        <f>'Lists &amp; Setup'!E345</f>
        <v/>
      </c>
      <c r="U345">
        <f>'Lists &amp; Setup'!F345</f>
        <v/>
      </c>
    </row>
    <row r="346">
      <c r="A346" s="24" t="n"/>
      <c r="B346" s="38" t="n"/>
      <c r="C346" s="26" t="n"/>
      <c r="D346" s="24" t="n"/>
      <c r="E346" s="24" t="n"/>
      <c r="F346" s="24" t="n"/>
      <c r="G346" s="27" t="n"/>
      <c r="H346" s="27" t="n"/>
      <c r="I346" s="27" t="n"/>
      <c r="J346" s="38" t="n"/>
      <c r="K346" s="28" t="n"/>
      <c r="L346" s="27" t="n"/>
      <c r="M346" s="24" t="n"/>
      <c r="N346" s="29">
        <f>IF(COUNTA(A346:M346)=0,"",IF(OR(A346="",B346="",C346="",D346="",E346="",F346="",G346="",H346="",I346="",L346=""),"Complete required fields",IF(COUNTIF($A$2:$A$501,A346)&gt;1,"Duplicate Call ID",IF(OR(AND(H346="Yes",G346&lt;&gt;"Yes"),AND(I346="Yes",H346&lt;&gt;"Yes")),"Inconsistent funnel stages",IF(AND(I346="Yes",OR(J346="",K346="",IFERROR(K346&lt;=0,TRUE))),"Enter valid sale date and value",IF(AND(I346="Yes",IFERROR(J346&lt;B346,TRUE)),"Check sale date",IF(AND(I346&lt;&gt;"Yes",OR(J346&lt;&gt;"",K346&lt;&gt;"")),"Clear sale date and value",IF(AND(L346="Completed",I346="No",M346=""),"Add non-conversion reason",IF(AND(I346="Yes",M346&lt;&gt;""),"Clear non-conversion reason","")))))))))</f>
        <v/>
      </c>
      <c r="P346">
        <f>'Lists &amp; Setup'!A346</f>
        <v/>
      </c>
      <c r="Q346">
        <f>'Lists &amp; Setup'!B346</f>
        <v/>
      </c>
      <c r="R346">
        <f>'Lists &amp; Setup'!C346</f>
        <v/>
      </c>
      <c r="S346">
        <f>'Lists &amp; Setup'!D346</f>
        <v/>
      </c>
      <c r="T346">
        <f>'Lists &amp; Setup'!E346</f>
        <v/>
      </c>
      <c r="U346">
        <f>'Lists &amp; Setup'!F346</f>
        <v/>
      </c>
    </row>
    <row r="347">
      <c r="A347" s="24" t="n"/>
      <c r="B347" s="38" t="n"/>
      <c r="C347" s="26" t="n"/>
      <c r="D347" s="24" t="n"/>
      <c r="E347" s="24" t="n"/>
      <c r="F347" s="24" t="n"/>
      <c r="G347" s="27" t="n"/>
      <c r="H347" s="27" t="n"/>
      <c r="I347" s="27" t="n"/>
      <c r="J347" s="38" t="n"/>
      <c r="K347" s="28" t="n"/>
      <c r="L347" s="27" t="n"/>
      <c r="M347" s="24" t="n"/>
      <c r="N347" s="30">
        <f>IF(COUNTA(A347:M347)=0,"",IF(OR(A347="",B347="",C347="",D347="",E347="",F347="",G347="",H347="",I347="",L347=""),"Complete required fields",IF(COUNTIF($A$2:$A$501,A347)&gt;1,"Duplicate Call ID",IF(OR(AND(H347="Yes",G347&lt;&gt;"Yes"),AND(I347="Yes",H347&lt;&gt;"Yes")),"Inconsistent funnel stages",IF(AND(I347="Yes",OR(J347="",K347="",IFERROR(K347&lt;=0,TRUE))),"Enter valid sale date and value",IF(AND(I347="Yes",IFERROR(J347&lt;B347,TRUE)),"Check sale date",IF(AND(I347&lt;&gt;"Yes",OR(J347&lt;&gt;"",K347&lt;&gt;"")),"Clear sale date and value",IF(AND(L347="Completed",I347="No",M347=""),"Add non-conversion reason",IF(AND(I347="Yes",M347&lt;&gt;""),"Clear non-conversion reason","")))))))))</f>
        <v/>
      </c>
      <c r="P347">
        <f>'Lists &amp; Setup'!A347</f>
        <v/>
      </c>
      <c r="Q347">
        <f>'Lists &amp; Setup'!B347</f>
        <v/>
      </c>
      <c r="R347">
        <f>'Lists &amp; Setup'!C347</f>
        <v/>
      </c>
      <c r="S347">
        <f>'Lists &amp; Setup'!D347</f>
        <v/>
      </c>
      <c r="T347">
        <f>'Lists &amp; Setup'!E347</f>
        <v/>
      </c>
      <c r="U347">
        <f>'Lists &amp; Setup'!F347</f>
        <v/>
      </c>
    </row>
    <row r="348">
      <c r="A348" s="24" t="n"/>
      <c r="B348" s="38" t="n"/>
      <c r="C348" s="26" t="n"/>
      <c r="D348" s="24" t="n"/>
      <c r="E348" s="24" t="n"/>
      <c r="F348" s="24" t="n"/>
      <c r="G348" s="27" t="n"/>
      <c r="H348" s="27" t="n"/>
      <c r="I348" s="27" t="n"/>
      <c r="J348" s="38" t="n"/>
      <c r="K348" s="28" t="n"/>
      <c r="L348" s="27" t="n"/>
      <c r="M348" s="24" t="n"/>
      <c r="N348" s="29">
        <f>IF(COUNTA(A348:M348)=0,"",IF(OR(A348="",B348="",C348="",D348="",E348="",F348="",G348="",H348="",I348="",L348=""),"Complete required fields",IF(COUNTIF($A$2:$A$501,A348)&gt;1,"Duplicate Call ID",IF(OR(AND(H348="Yes",G348&lt;&gt;"Yes"),AND(I348="Yes",H348&lt;&gt;"Yes")),"Inconsistent funnel stages",IF(AND(I348="Yes",OR(J348="",K348="",IFERROR(K348&lt;=0,TRUE))),"Enter valid sale date and value",IF(AND(I348="Yes",IFERROR(J348&lt;B348,TRUE)),"Check sale date",IF(AND(I348&lt;&gt;"Yes",OR(J348&lt;&gt;"",K348&lt;&gt;"")),"Clear sale date and value",IF(AND(L348="Completed",I348="No",M348=""),"Add non-conversion reason",IF(AND(I348="Yes",M348&lt;&gt;""),"Clear non-conversion reason","")))))))))</f>
        <v/>
      </c>
      <c r="P348">
        <f>'Lists &amp; Setup'!A348</f>
        <v/>
      </c>
      <c r="Q348">
        <f>'Lists &amp; Setup'!B348</f>
        <v/>
      </c>
      <c r="R348">
        <f>'Lists &amp; Setup'!C348</f>
        <v/>
      </c>
      <c r="S348">
        <f>'Lists &amp; Setup'!D348</f>
        <v/>
      </c>
      <c r="T348">
        <f>'Lists &amp; Setup'!E348</f>
        <v/>
      </c>
      <c r="U348">
        <f>'Lists &amp; Setup'!F348</f>
        <v/>
      </c>
    </row>
    <row r="349">
      <c r="A349" s="24" t="n"/>
      <c r="B349" s="38" t="n"/>
      <c r="C349" s="26" t="n"/>
      <c r="D349" s="24" t="n"/>
      <c r="E349" s="24" t="n"/>
      <c r="F349" s="24" t="n"/>
      <c r="G349" s="27" t="n"/>
      <c r="H349" s="27" t="n"/>
      <c r="I349" s="27" t="n"/>
      <c r="J349" s="38" t="n"/>
      <c r="K349" s="28" t="n"/>
      <c r="L349" s="27" t="n"/>
      <c r="M349" s="24" t="n"/>
      <c r="N349" s="30">
        <f>IF(COUNTA(A349:M349)=0,"",IF(OR(A349="",B349="",C349="",D349="",E349="",F349="",G349="",H349="",I349="",L349=""),"Complete required fields",IF(COUNTIF($A$2:$A$501,A349)&gt;1,"Duplicate Call ID",IF(OR(AND(H349="Yes",G349&lt;&gt;"Yes"),AND(I349="Yes",H349&lt;&gt;"Yes")),"Inconsistent funnel stages",IF(AND(I349="Yes",OR(J349="",K349="",IFERROR(K349&lt;=0,TRUE))),"Enter valid sale date and value",IF(AND(I349="Yes",IFERROR(J349&lt;B349,TRUE)),"Check sale date",IF(AND(I349&lt;&gt;"Yes",OR(J349&lt;&gt;"",K349&lt;&gt;"")),"Clear sale date and value",IF(AND(L349="Completed",I349="No",M349=""),"Add non-conversion reason",IF(AND(I349="Yes",M349&lt;&gt;""),"Clear non-conversion reason","")))))))))</f>
        <v/>
      </c>
      <c r="P349">
        <f>'Lists &amp; Setup'!A349</f>
        <v/>
      </c>
      <c r="Q349">
        <f>'Lists &amp; Setup'!B349</f>
        <v/>
      </c>
      <c r="R349">
        <f>'Lists &amp; Setup'!C349</f>
        <v/>
      </c>
      <c r="S349">
        <f>'Lists &amp; Setup'!D349</f>
        <v/>
      </c>
      <c r="T349">
        <f>'Lists &amp; Setup'!E349</f>
        <v/>
      </c>
      <c r="U349">
        <f>'Lists &amp; Setup'!F349</f>
        <v/>
      </c>
    </row>
    <row r="350">
      <c r="A350" s="24" t="n"/>
      <c r="B350" s="38" t="n"/>
      <c r="C350" s="26" t="n"/>
      <c r="D350" s="24" t="n"/>
      <c r="E350" s="24" t="n"/>
      <c r="F350" s="24" t="n"/>
      <c r="G350" s="27" t="n"/>
      <c r="H350" s="27" t="n"/>
      <c r="I350" s="27" t="n"/>
      <c r="J350" s="38" t="n"/>
      <c r="K350" s="28" t="n"/>
      <c r="L350" s="27" t="n"/>
      <c r="M350" s="24" t="n"/>
      <c r="N350" s="29">
        <f>IF(COUNTA(A350:M350)=0,"",IF(OR(A350="",B350="",C350="",D350="",E350="",F350="",G350="",H350="",I350="",L350=""),"Complete required fields",IF(COUNTIF($A$2:$A$501,A350)&gt;1,"Duplicate Call ID",IF(OR(AND(H350="Yes",G350&lt;&gt;"Yes"),AND(I350="Yes",H350&lt;&gt;"Yes")),"Inconsistent funnel stages",IF(AND(I350="Yes",OR(J350="",K350="",IFERROR(K350&lt;=0,TRUE))),"Enter valid sale date and value",IF(AND(I350="Yes",IFERROR(J350&lt;B350,TRUE)),"Check sale date",IF(AND(I350&lt;&gt;"Yes",OR(J350&lt;&gt;"",K350&lt;&gt;"")),"Clear sale date and value",IF(AND(L350="Completed",I350="No",M350=""),"Add non-conversion reason",IF(AND(I350="Yes",M350&lt;&gt;""),"Clear non-conversion reason","")))))))))</f>
        <v/>
      </c>
      <c r="P350">
        <f>'Lists &amp; Setup'!A350</f>
        <v/>
      </c>
      <c r="Q350">
        <f>'Lists &amp; Setup'!B350</f>
        <v/>
      </c>
      <c r="R350">
        <f>'Lists &amp; Setup'!C350</f>
        <v/>
      </c>
      <c r="S350">
        <f>'Lists &amp; Setup'!D350</f>
        <v/>
      </c>
      <c r="T350">
        <f>'Lists &amp; Setup'!E350</f>
        <v/>
      </c>
      <c r="U350">
        <f>'Lists &amp; Setup'!F350</f>
        <v/>
      </c>
    </row>
    <row r="351">
      <c r="A351" s="24" t="n"/>
      <c r="B351" s="38" t="n"/>
      <c r="C351" s="26" t="n"/>
      <c r="D351" s="24" t="n"/>
      <c r="E351" s="24" t="n"/>
      <c r="F351" s="24" t="n"/>
      <c r="G351" s="27" t="n"/>
      <c r="H351" s="27" t="n"/>
      <c r="I351" s="27" t="n"/>
      <c r="J351" s="38" t="n"/>
      <c r="K351" s="28" t="n"/>
      <c r="L351" s="27" t="n"/>
      <c r="M351" s="24" t="n"/>
      <c r="N351" s="30">
        <f>IF(COUNTA(A351:M351)=0,"",IF(OR(A351="",B351="",C351="",D351="",E351="",F351="",G351="",H351="",I351="",L351=""),"Complete required fields",IF(COUNTIF($A$2:$A$501,A351)&gt;1,"Duplicate Call ID",IF(OR(AND(H351="Yes",G351&lt;&gt;"Yes"),AND(I351="Yes",H351&lt;&gt;"Yes")),"Inconsistent funnel stages",IF(AND(I351="Yes",OR(J351="",K351="",IFERROR(K351&lt;=0,TRUE))),"Enter valid sale date and value",IF(AND(I351="Yes",IFERROR(J351&lt;B351,TRUE)),"Check sale date",IF(AND(I351&lt;&gt;"Yes",OR(J351&lt;&gt;"",K351&lt;&gt;"")),"Clear sale date and value",IF(AND(L351="Completed",I351="No",M351=""),"Add non-conversion reason",IF(AND(I351="Yes",M351&lt;&gt;""),"Clear non-conversion reason","")))))))))</f>
        <v/>
      </c>
      <c r="P351">
        <f>'Lists &amp; Setup'!A351</f>
        <v/>
      </c>
      <c r="Q351">
        <f>'Lists &amp; Setup'!B351</f>
        <v/>
      </c>
      <c r="R351">
        <f>'Lists &amp; Setup'!C351</f>
        <v/>
      </c>
      <c r="S351">
        <f>'Lists &amp; Setup'!D351</f>
        <v/>
      </c>
      <c r="T351">
        <f>'Lists &amp; Setup'!E351</f>
        <v/>
      </c>
      <c r="U351">
        <f>'Lists &amp; Setup'!F351</f>
        <v/>
      </c>
    </row>
    <row r="352">
      <c r="A352" s="24" t="n"/>
      <c r="B352" s="38" t="n"/>
      <c r="C352" s="26" t="n"/>
      <c r="D352" s="24" t="n"/>
      <c r="E352" s="24" t="n"/>
      <c r="F352" s="24" t="n"/>
      <c r="G352" s="27" t="n"/>
      <c r="H352" s="27" t="n"/>
      <c r="I352" s="27" t="n"/>
      <c r="J352" s="38" t="n"/>
      <c r="K352" s="28" t="n"/>
      <c r="L352" s="27" t="n"/>
      <c r="M352" s="24" t="n"/>
      <c r="N352" s="29">
        <f>IF(COUNTA(A352:M352)=0,"",IF(OR(A352="",B352="",C352="",D352="",E352="",F352="",G352="",H352="",I352="",L352=""),"Complete required fields",IF(COUNTIF($A$2:$A$501,A352)&gt;1,"Duplicate Call ID",IF(OR(AND(H352="Yes",G352&lt;&gt;"Yes"),AND(I352="Yes",H352&lt;&gt;"Yes")),"Inconsistent funnel stages",IF(AND(I352="Yes",OR(J352="",K352="",IFERROR(K352&lt;=0,TRUE))),"Enter valid sale date and value",IF(AND(I352="Yes",IFERROR(J352&lt;B352,TRUE)),"Check sale date",IF(AND(I352&lt;&gt;"Yes",OR(J352&lt;&gt;"",K352&lt;&gt;"")),"Clear sale date and value",IF(AND(L352="Completed",I352="No",M352=""),"Add non-conversion reason",IF(AND(I352="Yes",M352&lt;&gt;""),"Clear non-conversion reason","")))))))))</f>
        <v/>
      </c>
      <c r="P352">
        <f>'Lists &amp; Setup'!A352</f>
        <v/>
      </c>
      <c r="Q352">
        <f>'Lists &amp; Setup'!B352</f>
        <v/>
      </c>
      <c r="R352">
        <f>'Lists &amp; Setup'!C352</f>
        <v/>
      </c>
      <c r="S352">
        <f>'Lists &amp; Setup'!D352</f>
        <v/>
      </c>
      <c r="T352">
        <f>'Lists &amp; Setup'!E352</f>
        <v/>
      </c>
      <c r="U352">
        <f>'Lists &amp; Setup'!F352</f>
        <v/>
      </c>
    </row>
    <row r="353">
      <c r="A353" s="24" t="n"/>
      <c r="B353" s="38" t="n"/>
      <c r="C353" s="26" t="n"/>
      <c r="D353" s="24" t="n"/>
      <c r="E353" s="24" t="n"/>
      <c r="F353" s="24" t="n"/>
      <c r="G353" s="27" t="n"/>
      <c r="H353" s="27" t="n"/>
      <c r="I353" s="27" t="n"/>
      <c r="J353" s="38" t="n"/>
      <c r="K353" s="28" t="n"/>
      <c r="L353" s="27" t="n"/>
      <c r="M353" s="24" t="n"/>
      <c r="N353" s="30">
        <f>IF(COUNTA(A353:M353)=0,"",IF(OR(A353="",B353="",C353="",D353="",E353="",F353="",G353="",H353="",I353="",L353=""),"Complete required fields",IF(COUNTIF($A$2:$A$501,A353)&gt;1,"Duplicate Call ID",IF(OR(AND(H353="Yes",G353&lt;&gt;"Yes"),AND(I353="Yes",H353&lt;&gt;"Yes")),"Inconsistent funnel stages",IF(AND(I353="Yes",OR(J353="",K353="",IFERROR(K353&lt;=0,TRUE))),"Enter valid sale date and value",IF(AND(I353="Yes",IFERROR(J353&lt;B353,TRUE)),"Check sale date",IF(AND(I353&lt;&gt;"Yes",OR(J353&lt;&gt;"",K353&lt;&gt;"")),"Clear sale date and value",IF(AND(L353="Completed",I353="No",M353=""),"Add non-conversion reason",IF(AND(I353="Yes",M353&lt;&gt;""),"Clear non-conversion reason","")))))))))</f>
        <v/>
      </c>
      <c r="P353">
        <f>'Lists &amp; Setup'!A353</f>
        <v/>
      </c>
      <c r="Q353">
        <f>'Lists &amp; Setup'!B353</f>
        <v/>
      </c>
      <c r="R353">
        <f>'Lists &amp; Setup'!C353</f>
        <v/>
      </c>
      <c r="S353">
        <f>'Lists &amp; Setup'!D353</f>
        <v/>
      </c>
      <c r="T353">
        <f>'Lists &amp; Setup'!E353</f>
        <v/>
      </c>
      <c r="U353">
        <f>'Lists &amp; Setup'!F353</f>
        <v/>
      </c>
    </row>
    <row r="354">
      <c r="A354" s="24" t="n"/>
      <c r="B354" s="38" t="n"/>
      <c r="C354" s="26" t="n"/>
      <c r="D354" s="24" t="n"/>
      <c r="E354" s="24" t="n"/>
      <c r="F354" s="24" t="n"/>
      <c r="G354" s="27" t="n"/>
      <c r="H354" s="27" t="n"/>
      <c r="I354" s="27" t="n"/>
      <c r="J354" s="38" t="n"/>
      <c r="K354" s="28" t="n"/>
      <c r="L354" s="27" t="n"/>
      <c r="M354" s="24" t="n"/>
      <c r="N354" s="29">
        <f>IF(COUNTA(A354:M354)=0,"",IF(OR(A354="",B354="",C354="",D354="",E354="",F354="",G354="",H354="",I354="",L354=""),"Complete required fields",IF(COUNTIF($A$2:$A$501,A354)&gt;1,"Duplicate Call ID",IF(OR(AND(H354="Yes",G354&lt;&gt;"Yes"),AND(I354="Yes",H354&lt;&gt;"Yes")),"Inconsistent funnel stages",IF(AND(I354="Yes",OR(J354="",K354="",IFERROR(K354&lt;=0,TRUE))),"Enter valid sale date and value",IF(AND(I354="Yes",IFERROR(J354&lt;B354,TRUE)),"Check sale date",IF(AND(I354&lt;&gt;"Yes",OR(J354&lt;&gt;"",K354&lt;&gt;"")),"Clear sale date and value",IF(AND(L354="Completed",I354="No",M354=""),"Add non-conversion reason",IF(AND(I354="Yes",M354&lt;&gt;""),"Clear non-conversion reason","")))))))))</f>
        <v/>
      </c>
      <c r="P354">
        <f>'Lists &amp; Setup'!A354</f>
        <v/>
      </c>
      <c r="Q354">
        <f>'Lists &amp; Setup'!B354</f>
        <v/>
      </c>
      <c r="R354">
        <f>'Lists &amp; Setup'!C354</f>
        <v/>
      </c>
      <c r="S354">
        <f>'Lists &amp; Setup'!D354</f>
        <v/>
      </c>
      <c r="T354">
        <f>'Lists &amp; Setup'!E354</f>
        <v/>
      </c>
      <c r="U354">
        <f>'Lists &amp; Setup'!F354</f>
        <v/>
      </c>
    </row>
    <row r="355">
      <c r="A355" s="24" t="n"/>
      <c r="B355" s="38" t="n"/>
      <c r="C355" s="26" t="n"/>
      <c r="D355" s="24" t="n"/>
      <c r="E355" s="24" t="n"/>
      <c r="F355" s="24" t="n"/>
      <c r="G355" s="27" t="n"/>
      <c r="H355" s="27" t="n"/>
      <c r="I355" s="27" t="n"/>
      <c r="J355" s="38" t="n"/>
      <c r="K355" s="28" t="n"/>
      <c r="L355" s="27" t="n"/>
      <c r="M355" s="24" t="n"/>
      <c r="N355" s="30">
        <f>IF(COUNTA(A355:M355)=0,"",IF(OR(A355="",B355="",C355="",D355="",E355="",F355="",G355="",H355="",I355="",L355=""),"Complete required fields",IF(COUNTIF($A$2:$A$501,A355)&gt;1,"Duplicate Call ID",IF(OR(AND(H355="Yes",G355&lt;&gt;"Yes"),AND(I355="Yes",H355&lt;&gt;"Yes")),"Inconsistent funnel stages",IF(AND(I355="Yes",OR(J355="",K355="",IFERROR(K355&lt;=0,TRUE))),"Enter valid sale date and value",IF(AND(I355="Yes",IFERROR(J355&lt;B355,TRUE)),"Check sale date",IF(AND(I355&lt;&gt;"Yes",OR(J355&lt;&gt;"",K355&lt;&gt;"")),"Clear sale date and value",IF(AND(L355="Completed",I355="No",M355=""),"Add non-conversion reason",IF(AND(I355="Yes",M355&lt;&gt;""),"Clear non-conversion reason","")))))))))</f>
        <v/>
      </c>
      <c r="P355">
        <f>'Lists &amp; Setup'!A355</f>
        <v/>
      </c>
      <c r="Q355">
        <f>'Lists &amp; Setup'!B355</f>
        <v/>
      </c>
      <c r="R355">
        <f>'Lists &amp; Setup'!C355</f>
        <v/>
      </c>
      <c r="S355">
        <f>'Lists &amp; Setup'!D355</f>
        <v/>
      </c>
      <c r="T355">
        <f>'Lists &amp; Setup'!E355</f>
        <v/>
      </c>
      <c r="U355">
        <f>'Lists &amp; Setup'!F355</f>
        <v/>
      </c>
    </row>
    <row r="356">
      <c r="A356" s="24" t="n"/>
      <c r="B356" s="38" t="n"/>
      <c r="C356" s="26" t="n"/>
      <c r="D356" s="24" t="n"/>
      <c r="E356" s="24" t="n"/>
      <c r="F356" s="24" t="n"/>
      <c r="G356" s="27" t="n"/>
      <c r="H356" s="27" t="n"/>
      <c r="I356" s="27" t="n"/>
      <c r="J356" s="38" t="n"/>
      <c r="K356" s="28" t="n"/>
      <c r="L356" s="27" t="n"/>
      <c r="M356" s="24" t="n"/>
      <c r="N356" s="29">
        <f>IF(COUNTA(A356:M356)=0,"",IF(OR(A356="",B356="",C356="",D356="",E356="",F356="",G356="",H356="",I356="",L356=""),"Complete required fields",IF(COUNTIF($A$2:$A$501,A356)&gt;1,"Duplicate Call ID",IF(OR(AND(H356="Yes",G356&lt;&gt;"Yes"),AND(I356="Yes",H356&lt;&gt;"Yes")),"Inconsistent funnel stages",IF(AND(I356="Yes",OR(J356="",K356="",IFERROR(K356&lt;=0,TRUE))),"Enter valid sale date and value",IF(AND(I356="Yes",IFERROR(J356&lt;B356,TRUE)),"Check sale date",IF(AND(I356&lt;&gt;"Yes",OR(J356&lt;&gt;"",K356&lt;&gt;"")),"Clear sale date and value",IF(AND(L356="Completed",I356="No",M356=""),"Add non-conversion reason",IF(AND(I356="Yes",M356&lt;&gt;""),"Clear non-conversion reason","")))))))))</f>
        <v/>
      </c>
      <c r="P356">
        <f>'Lists &amp; Setup'!A356</f>
        <v/>
      </c>
      <c r="Q356">
        <f>'Lists &amp; Setup'!B356</f>
        <v/>
      </c>
      <c r="R356">
        <f>'Lists &amp; Setup'!C356</f>
        <v/>
      </c>
      <c r="S356">
        <f>'Lists &amp; Setup'!D356</f>
        <v/>
      </c>
      <c r="T356">
        <f>'Lists &amp; Setup'!E356</f>
        <v/>
      </c>
      <c r="U356">
        <f>'Lists &amp; Setup'!F356</f>
        <v/>
      </c>
    </row>
    <row r="357">
      <c r="A357" s="24" t="n"/>
      <c r="B357" s="38" t="n"/>
      <c r="C357" s="26" t="n"/>
      <c r="D357" s="24" t="n"/>
      <c r="E357" s="24" t="n"/>
      <c r="F357" s="24" t="n"/>
      <c r="G357" s="27" t="n"/>
      <c r="H357" s="27" t="n"/>
      <c r="I357" s="27" t="n"/>
      <c r="J357" s="38" t="n"/>
      <c r="K357" s="28" t="n"/>
      <c r="L357" s="27" t="n"/>
      <c r="M357" s="24" t="n"/>
      <c r="N357" s="30">
        <f>IF(COUNTA(A357:M357)=0,"",IF(OR(A357="",B357="",C357="",D357="",E357="",F357="",G357="",H357="",I357="",L357=""),"Complete required fields",IF(COUNTIF($A$2:$A$501,A357)&gt;1,"Duplicate Call ID",IF(OR(AND(H357="Yes",G357&lt;&gt;"Yes"),AND(I357="Yes",H357&lt;&gt;"Yes")),"Inconsistent funnel stages",IF(AND(I357="Yes",OR(J357="",K357="",IFERROR(K357&lt;=0,TRUE))),"Enter valid sale date and value",IF(AND(I357="Yes",IFERROR(J357&lt;B357,TRUE)),"Check sale date",IF(AND(I357&lt;&gt;"Yes",OR(J357&lt;&gt;"",K357&lt;&gt;"")),"Clear sale date and value",IF(AND(L357="Completed",I357="No",M357=""),"Add non-conversion reason",IF(AND(I357="Yes",M357&lt;&gt;""),"Clear non-conversion reason","")))))))))</f>
        <v/>
      </c>
      <c r="P357">
        <f>'Lists &amp; Setup'!A357</f>
        <v/>
      </c>
      <c r="Q357">
        <f>'Lists &amp; Setup'!B357</f>
        <v/>
      </c>
      <c r="R357">
        <f>'Lists &amp; Setup'!C357</f>
        <v/>
      </c>
      <c r="S357">
        <f>'Lists &amp; Setup'!D357</f>
        <v/>
      </c>
      <c r="T357">
        <f>'Lists &amp; Setup'!E357</f>
        <v/>
      </c>
      <c r="U357">
        <f>'Lists &amp; Setup'!F357</f>
        <v/>
      </c>
    </row>
    <row r="358">
      <c r="A358" s="24" t="n"/>
      <c r="B358" s="38" t="n"/>
      <c r="C358" s="26" t="n"/>
      <c r="D358" s="24" t="n"/>
      <c r="E358" s="24" t="n"/>
      <c r="F358" s="24" t="n"/>
      <c r="G358" s="27" t="n"/>
      <c r="H358" s="27" t="n"/>
      <c r="I358" s="27" t="n"/>
      <c r="J358" s="38" t="n"/>
      <c r="K358" s="28" t="n"/>
      <c r="L358" s="27" t="n"/>
      <c r="M358" s="24" t="n"/>
      <c r="N358" s="29">
        <f>IF(COUNTA(A358:M358)=0,"",IF(OR(A358="",B358="",C358="",D358="",E358="",F358="",G358="",H358="",I358="",L358=""),"Complete required fields",IF(COUNTIF($A$2:$A$501,A358)&gt;1,"Duplicate Call ID",IF(OR(AND(H358="Yes",G358&lt;&gt;"Yes"),AND(I358="Yes",H358&lt;&gt;"Yes")),"Inconsistent funnel stages",IF(AND(I358="Yes",OR(J358="",K358="",IFERROR(K358&lt;=0,TRUE))),"Enter valid sale date and value",IF(AND(I358="Yes",IFERROR(J358&lt;B358,TRUE)),"Check sale date",IF(AND(I358&lt;&gt;"Yes",OR(J358&lt;&gt;"",K358&lt;&gt;"")),"Clear sale date and value",IF(AND(L358="Completed",I358="No",M358=""),"Add non-conversion reason",IF(AND(I358="Yes",M358&lt;&gt;""),"Clear non-conversion reason","")))))))))</f>
        <v/>
      </c>
      <c r="P358">
        <f>'Lists &amp; Setup'!A358</f>
        <v/>
      </c>
      <c r="Q358">
        <f>'Lists &amp; Setup'!B358</f>
        <v/>
      </c>
      <c r="R358">
        <f>'Lists &amp; Setup'!C358</f>
        <v/>
      </c>
      <c r="S358">
        <f>'Lists &amp; Setup'!D358</f>
        <v/>
      </c>
      <c r="T358">
        <f>'Lists &amp; Setup'!E358</f>
        <v/>
      </c>
      <c r="U358">
        <f>'Lists &amp; Setup'!F358</f>
        <v/>
      </c>
    </row>
    <row r="359">
      <c r="A359" s="24" t="n"/>
      <c r="B359" s="38" t="n"/>
      <c r="C359" s="26" t="n"/>
      <c r="D359" s="24" t="n"/>
      <c r="E359" s="24" t="n"/>
      <c r="F359" s="24" t="n"/>
      <c r="G359" s="27" t="n"/>
      <c r="H359" s="27" t="n"/>
      <c r="I359" s="27" t="n"/>
      <c r="J359" s="38" t="n"/>
      <c r="K359" s="28" t="n"/>
      <c r="L359" s="27" t="n"/>
      <c r="M359" s="24" t="n"/>
      <c r="N359" s="30">
        <f>IF(COUNTA(A359:M359)=0,"",IF(OR(A359="",B359="",C359="",D359="",E359="",F359="",G359="",H359="",I359="",L359=""),"Complete required fields",IF(COUNTIF($A$2:$A$501,A359)&gt;1,"Duplicate Call ID",IF(OR(AND(H359="Yes",G359&lt;&gt;"Yes"),AND(I359="Yes",H359&lt;&gt;"Yes")),"Inconsistent funnel stages",IF(AND(I359="Yes",OR(J359="",K359="",IFERROR(K359&lt;=0,TRUE))),"Enter valid sale date and value",IF(AND(I359="Yes",IFERROR(J359&lt;B359,TRUE)),"Check sale date",IF(AND(I359&lt;&gt;"Yes",OR(J359&lt;&gt;"",K359&lt;&gt;"")),"Clear sale date and value",IF(AND(L359="Completed",I359="No",M359=""),"Add non-conversion reason",IF(AND(I359="Yes",M359&lt;&gt;""),"Clear non-conversion reason","")))))))))</f>
        <v/>
      </c>
      <c r="P359">
        <f>'Lists &amp; Setup'!A359</f>
        <v/>
      </c>
      <c r="Q359">
        <f>'Lists &amp; Setup'!B359</f>
        <v/>
      </c>
      <c r="R359">
        <f>'Lists &amp; Setup'!C359</f>
        <v/>
      </c>
      <c r="S359">
        <f>'Lists &amp; Setup'!D359</f>
        <v/>
      </c>
      <c r="T359">
        <f>'Lists &amp; Setup'!E359</f>
        <v/>
      </c>
      <c r="U359">
        <f>'Lists &amp; Setup'!F359</f>
        <v/>
      </c>
    </row>
    <row r="360">
      <c r="A360" s="24" t="n"/>
      <c r="B360" s="38" t="n"/>
      <c r="C360" s="26" t="n"/>
      <c r="D360" s="24" t="n"/>
      <c r="E360" s="24" t="n"/>
      <c r="F360" s="24" t="n"/>
      <c r="G360" s="27" t="n"/>
      <c r="H360" s="27" t="n"/>
      <c r="I360" s="27" t="n"/>
      <c r="J360" s="38" t="n"/>
      <c r="K360" s="28" t="n"/>
      <c r="L360" s="27" t="n"/>
      <c r="M360" s="24" t="n"/>
      <c r="N360" s="29">
        <f>IF(COUNTA(A360:M360)=0,"",IF(OR(A360="",B360="",C360="",D360="",E360="",F360="",G360="",H360="",I360="",L360=""),"Complete required fields",IF(COUNTIF($A$2:$A$501,A360)&gt;1,"Duplicate Call ID",IF(OR(AND(H360="Yes",G360&lt;&gt;"Yes"),AND(I360="Yes",H360&lt;&gt;"Yes")),"Inconsistent funnel stages",IF(AND(I360="Yes",OR(J360="",K360="",IFERROR(K360&lt;=0,TRUE))),"Enter valid sale date and value",IF(AND(I360="Yes",IFERROR(J360&lt;B360,TRUE)),"Check sale date",IF(AND(I360&lt;&gt;"Yes",OR(J360&lt;&gt;"",K360&lt;&gt;"")),"Clear sale date and value",IF(AND(L360="Completed",I360="No",M360=""),"Add non-conversion reason",IF(AND(I360="Yes",M360&lt;&gt;""),"Clear non-conversion reason","")))))))))</f>
        <v/>
      </c>
      <c r="P360">
        <f>'Lists &amp; Setup'!A360</f>
        <v/>
      </c>
      <c r="Q360">
        <f>'Lists &amp; Setup'!B360</f>
        <v/>
      </c>
      <c r="R360">
        <f>'Lists &amp; Setup'!C360</f>
        <v/>
      </c>
      <c r="S360">
        <f>'Lists &amp; Setup'!D360</f>
        <v/>
      </c>
      <c r="T360">
        <f>'Lists &amp; Setup'!E360</f>
        <v/>
      </c>
      <c r="U360">
        <f>'Lists &amp; Setup'!F360</f>
        <v/>
      </c>
    </row>
    <row r="361">
      <c r="A361" s="24" t="n"/>
      <c r="B361" s="38" t="n"/>
      <c r="C361" s="26" t="n"/>
      <c r="D361" s="24" t="n"/>
      <c r="E361" s="24" t="n"/>
      <c r="F361" s="24" t="n"/>
      <c r="G361" s="27" t="n"/>
      <c r="H361" s="27" t="n"/>
      <c r="I361" s="27" t="n"/>
      <c r="J361" s="38" t="n"/>
      <c r="K361" s="28" t="n"/>
      <c r="L361" s="27" t="n"/>
      <c r="M361" s="24" t="n"/>
      <c r="N361" s="30">
        <f>IF(COUNTA(A361:M361)=0,"",IF(OR(A361="",B361="",C361="",D361="",E361="",F361="",G361="",H361="",I361="",L361=""),"Complete required fields",IF(COUNTIF($A$2:$A$501,A361)&gt;1,"Duplicate Call ID",IF(OR(AND(H361="Yes",G361&lt;&gt;"Yes"),AND(I361="Yes",H361&lt;&gt;"Yes")),"Inconsistent funnel stages",IF(AND(I361="Yes",OR(J361="",K361="",IFERROR(K361&lt;=0,TRUE))),"Enter valid sale date and value",IF(AND(I361="Yes",IFERROR(J361&lt;B361,TRUE)),"Check sale date",IF(AND(I361&lt;&gt;"Yes",OR(J361&lt;&gt;"",K361&lt;&gt;"")),"Clear sale date and value",IF(AND(L361="Completed",I361="No",M361=""),"Add non-conversion reason",IF(AND(I361="Yes",M361&lt;&gt;""),"Clear non-conversion reason","")))))))))</f>
        <v/>
      </c>
      <c r="P361">
        <f>'Lists &amp; Setup'!A361</f>
        <v/>
      </c>
      <c r="Q361">
        <f>'Lists &amp; Setup'!B361</f>
        <v/>
      </c>
      <c r="R361">
        <f>'Lists &amp; Setup'!C361</f>
        <v/>
      </c>
      <c r="S361">
        <f>'Lists &amp; Setup'!D361</f>
        <v/>
      </c>
      <c r="T361">
        <f>'Lists &amp; Setup'!E361</f>
        <v/>
      </c>
      <c r="U361">
        <f>'Lists &amp; Setup'!F361</f>
        <v/>
      </c>
    </row>
    <row r="362">
      <c r="A362" s="24" t="n"/>
      <c r="B362" s="38" t="n"/>
      <c r="C362" s="26" t="n"/>
      <c r="D362" s="24" t="n"/>
      <c r="E362" s="24" t="n"/>
      <c r="F362" s="24" t="n"/>
      <c r="G362" s="27" t="n"/>
      <c r="H362" s="27" t="n"/>
      <c r="I362" s="27" t="n"/>
      <c r="J362" s="38" t="n"/>
      <c r="K362" s="28" t="n"/>
      <c r="L362" s="27" t="n"/>
      <c r="M362" s="24" t="n"/>
      <c r="N362" s="29">
        <f>IF(COUNTA(A362:M362)=0,"",IF(OR(A362="",B362="",C362="",D362="",E362="",F362="",G362="",H362="",I362="",L362=""),"Complete required fields",IF(COUNTIF($A$2:$A$501,A362)&gt;1,"Duplicate Call ID",IF(OR(AND(H362="Yes",G362&lt;&gt;"Yes"),AND(I362="Yes",H362&lt;&gt;"Yes")),"Inconsistent funnel stages",IF(AND(I362="Yes",OR(J362="",K362="",IFERROR(K362&lt;=0,TRUE))),"Enter valid sale date and value",IF(AND(I362="Yes",IFERROR(J362&lt;B362,TRUE)),"Check sale date",IF(AND(I362&lt;&gt;"Yes",OR(J362&lt;&gt;"",K362&lt;&gt;"")),"Clear sale date and value",IF(AND(L362="Completed",I362="No",M362=""),"Add non-conversion reason",IF(AND(I362="Yes",M362&lt;&gt;""),"Clear non-conversion reason","")))))))))</f>
        <v/>
      </c>
      <c r="P362">
        <f>'Lists &amp; Setup'!A362</f>
        <v/>
      </c>
      <c r="Q362">
        <f>'Lists &amp; Setup'!B362</f>
        <v/>
      </c>
      <c r="R362">
        <f>'Lists &amp; Setup'!C362</f>
        <v/>
      </c>
      <c r="S362">
        <f>'Lists &amp; Setup'!D362</f>
        <v/>
      </c>
      <c r="T362">
        <f>'Lists &amp; Setup'!E362</f>
        <v/>
      </c>
      <c r="U362">
        <f>'Lists &amp; Setup'!F362</f>
        <v/>
      </c>
    </row>
    <row r="363">
      <c r="A363" s="24" t="n"/>
      <c r="B363" s="38" t="n"/>
      <c r="C363" s="26" t="n"/>
      <c r="D363" s="24" t="n"/>
      <c r="E363" s="24" t="n"/>
      <c r="F363" s="24" t="n"/>
      <c r="G363" s="27" t="n"/>
      <c r="H363" s="27" t="n"/>
      <c r="I363" s="27" t="n"/>
      <c r="J363" s="38" t="n"/>
      <c r="K363" s="28" t="n"/>
      <c r="L363" s="27" t="n"/>
      <c r="M363" s="24" t="n"/>
      <c r="N363" s="30">
        <f>IF(COUNTA(A363:M363)=0,"",IF(OR(A363="",B363="",C363="",D363="",E363="",F363="",G363="",H363="",I363="",L363=""),"Complete required fields",IF(COUNTIF($A$2:$A$501,A363)&gt;1,"Duplicate Call ID",IF(OR(AND(H363="Yes",G363&lt;&gt;"Yes"),AND(I363="Yes",H363&lt;&gt;"Yes")),"Inconsistent funnel stages",IF(AND(I363="Yes",OR(J363="",K363="",IFERROR(K363&lt;=0,TRUE))),"Enter valid sale date and value",IF(AND(I363="Yes",IFERROR(J363&lt;B363,TRUE)),"Check sale date",IF(AND(I363&lt;&gt;"Yes",OR(J363&lt;&gt;"",K363&lt;&gt;"")),"Clear sale date and value",IF(AND(L363="Completed",I363="No",M363=""),"Add non-conversion reason",IF(AND(I363="Yes",M363&lt;&gt;""),"Clear non-conversion reason","")))))))))</f>
        <v/>
      </c>
      <c r="P363">
        <f>'Lists &amp; Setup'!A363</f>
        <v/>
      </c>
      <c r="Q363">
        <f>'Lists &amp; Setup'!B363</f>
        <v/>
      </c>
      <c r="R363">
        <f>'Lists &amp; Setup'!C363</f>
        <v/>
      </c>
      <c r="S363">
        <f>'Lists &amp; Setup'!D363</f>
        <v/>
      </c>
      <c r="T363">
        <f>'Lists &amp; Setup'!E363</f>
        <v/>
      </c>
      <c r="U363">
        <f>'Lists &amp; Setup'!F363</f>
        <v/>
      </c>
    </row>
    <row r="364">
      <c r="A364" s="24" t="n"/>
      <c r="B364" s="38" t="n"/>
      <c r="C364" s="26" t="n"/>
      <c r="D364" s="24" t="n"/>
      <c r="E364" s="24" t="n"/>
      <c r="F364" s="24" t="n"/>
      <c r="G364" s="27" t="n"/>
      <c r="H364" s="27" t="n"/>
      <c r="I364" s="27" t="n"/>
      <c r="J364" s="38" t="n"/>
      <c r="K364" s="28" t="n"/>
      <c r="L364" s="27" t="n"/>
      <c r="M364" s="24" t="n"/>
      <c r="N364" s="29">
        <f>IF(COUNTA(A364:M364)=0,"",IF(OR(A364="",B364="",C364="",D364="",E364="",F364="",G364="",H364="",I364="",L364=""),"Complete required fields",IF(COUNTIF($A$2:$A$501,A364)&gt;1,"Duplicate Call ID",IF(OR(AND(H364="Yes",G364&lt;&gt;"Yes"),AND(I364="Yes",H364&lt;&gt;"Yes")),"Inconsistent funnel stages",IF(AND(I364="Yes",OR(J364="",K364="",IFERROR(K364&lt;=0,TRUE))),"Enter valid sale date and value",IF(AND(I364="Yes",IFERROR(J364&lt;B364,TRUE)),"Check sale date",IF(AND(I364&lt;&gt;"Yes",OR(J364&lt;&gt;"",K364&lt;&gt;"")),"Clear sale date and value",IF(AND(L364="Completed",I364="No",M364=""),"Add non-conversion reason",IF(AND(I364="Yes",M364&lt;&gt;""),"Clear non-conversion reason","")))))))))</f>
        <v/>
      </c>
      <c r="P364">
        <f>'Lists &amp; Setup'!A364</f>
        <v/>
      </c>
      <c r="Q364">
        <f>'Lists &amp; Setup'!B364</f>
        <v/>
      </c>
      <c r="R364">
        <f>'Lists &amp; Setup'!C364</f>
        <v/>
      </c>
      <c r="S364">
        <f>'Lists &amp; Setup'!D364</f>
        <v/>
      </c>
      <c r="T364">
        <f>'Lists &amp; Setup'!E364</f>
        <v/>
      </c>
      <c r="U364">
        <f>'Lists &amp; Setup'!F364</f>
        <v/>
      </c>
    </row>
    <row r="365">
      <c r="A365" s="24" t="n"/>
      <c r="B365" s="38" t="n"/>
      <c r="C365" s="26" t="n"/>
      <c r="D365" s="24" t="n"/>
      <c r="E365" s="24" t="n"/>
      <c r="F365" s="24" t="n"/>
      <c r="G365" s="27" t="n"/>
      <c r="H365" s="27" t="n"/>
      <c r="I365" s="27" t="n"/>
      <c r="J365" s="38" t="n"/>
      <c r="K365" s="28" t="n"/>
      <c r="L365" s="27" t="n"/>
      <c r="M365" s="24" t="n"/>
      <c r="N365" s="30">
        <f>IF(COUNTA(A365:M365)=0,"",IF(OR(A365="",B365="",C365="",D365="",E365="",F365="",G365="",H365="",I365="",L365=""),"Complete required fields",IF(COUNTIF($A$2:$A$501,A365)&gt;1,"Duplicate Call ID",IF(OR(AND(H365="Yes",G365&lt;&gt;"Yes"),AND(I365="Yes",H365&lt;&gt;"Yes")),"Inconsistent funnel stages",IF(AND(I365="Yes",OR(J365="",K365="",IFERROR(K365&lt;=0,TRUE))),"Enter valid sale date and value",IF(AND(I365="Yes",IFERROR(J365&lt;B365,TRUE)),"Check sale date",IF(AND(I365&lt;&gt;"Yes",OR(J365&lt;&gt;"",K365&lt;&gt;"")),"Clear sale date and value",IF(AND(L365="Completed",I365="No",M365=""),"Add non-conversion reason",IF(AND(I365="Yes",M365&lt;&gt;""),"Clear non-conversion reason","")))))))))</f>
        <v/>
      </c>
      <c r="P365">
        <f>'Lists &amp; Setup'!A365</f>
        <v/>
      </c>
      <c r="Q365">
        <f>'Lists &amp; Setup'!B365</f>
        <v/>
      </c>
      <c r="R365">
        <f>'Lists &amp; Setup'!C365</f>
        <v/>
      </c>
      <c r="S365">
        <f>'Lists &amp; Setup'!D365</f>
        <v/>
      </c>
      <c r="T365">
        <f>'Lists &amp; Setup'!E365</f>
        <v/>
      </c>
      <c r="U365">
        <f>'Lists &amp; Setup'!F365</f>
        <v/>
      </c>
    </row>
    <row r="366">
      <c r="A366" s="24" t="n"/>
      <c r="B366" s="38" t="n"/>
      <c r="C366" s="26" t="n"/>
      <c r="D366" s="24" t="n"/>
      <c r="E366" s="24" t="n"/>
      <c r="F366" s="24" t="n"/>
      <c r="G366" s="27" t="n"/>
      <c r="H366" s="27" t="n"/>
      <c r="I366" s="27" t="n"/>
      <c r="J366" s="38" t="n"/>
      <c r="K366" s="28" t="n"/>
      <c r="L366" s="27" t="n"/>
      <c r="M366" s="24" t="n"/>
      <c r="N366" s="29">
        <f>IF(COUNTA(A366:M366)=0,"",IF(OR(A366="",B366="",C366="",D366="",E366="",F366="",G366="",H366="",I366="",L366=""),"Complete required fields",IF(COUNTIF($A$2:$A$501,A366)&gt;1,"Duplicate Call ID",IF(OR(AND(H366="Yes",G366&lt;&gt;"Yes"),AND(I366="Yes",H366&lt;&gt;"Yes")),"Inconsistent funnel stages",IF(AND(I366="Yes",OR(J366="",K366="",IFERROR(K366&lt;=0,TRUE))),"Enter valid sale date and value",IF(AND(I366="Yes",IFERROR(J366&lt;B366,TRUE)),"Check sale date",IF(AND(I366&lt;&gt;"Yes",OR(J366&lt;&gt;"",K366&lt;&gt;"")),"Clear sale date and value",IF(AND(L366="Completed",I366="No",M366=""),"Add non-conversion reason",IF(AND(I366="Yes",M366&lt;&gt;""),"Clear non-conversion reason","")))))))))</f>
        <v/>
      </c>
      <c r="P366">
        <f>'Lists &amp; Setup'!A366</f>
        <v/>
      </c>
      <c r="Q366">
        <f>'Lists &amp; Setup'!B366</f>
        <v/>
      </c>
      <c r="R366">
        <f>'Lists &amp; Setup'!C366</f>
        <v/>
      </c>
      <c r="S366">
        <f>'Lists &amp; Setup'!D366</f>
        <v/>
      </c>
      <c r="T366">
        <f>'Lists &amp; Setup'!E366</f>
        <v/>
      </c>
      <c r="U366">
        <f>'Lists &amp; Setup'!F366</f>
        <v/>
      </c>
    </row>
    <row r="367">
      <c r="A367" s="24" t="n"/>
      <c r="B367" s="38" t="n"/>
      <c r="C367" s="26" t="n"/>
      <c r="D367" s="24" t="n"/>
      <c r="E367" s="24" t="n"/>
      <c r="F367" s="24" t="n"/>
      <c r="G367" s="27" t="n"/>
      <c r="H367" s="27" t="n"/>
      <c r="I367" s="27" t="n"/>
      <c r="J367" s="38" t="n"/>
      <c r="K367" s="28" t="n"/>
      <c r="L367" s="27" t="n"/>
      <c r="M367" s="24" t="n"/>
      <c r="N367" s="30">
        <f>IF(COUNTA(A367:M367)=0,"",IF(OR(A367="",B367="",C367="",D367="",E367="",F367="",G367="",H367="",I367="",L367=""),"Complete required fields",IF(COUNTIF($A$2:$A$501,A367)&gt;1,"Duplicate Call ID",IF(OR(AND(H367="Yes",G367&lt;&gt;"Yes"),AND(I367="Yes",H367&lt;&gt;"Yes")),"Inconsistent funnel stages",IF(AND(I367="Yes",OR(J367="",K367="",IFERROR(K367&lt;=0,TRUE))),"Enter valid sale date and value",IF(AND(I367="Yes",IFERROR(J367&lt;B367,TRUE)),"Check sale date",IF(AND(I367&lt;&gt;"Yes",OR(J367&lt;&gt;"",K367&lt;&gt;"")),"Clear sale date and value",IF(AND(L367="Completed",I367="No",M367=""),"Add non-conversion reason",IF(AND(I367="Yes",M367&lt;&gt;""),"Clear non-conversion reason","")))))))))</f>
        <v/>
      </c>
      <c r="P367">
        <f>'Lists &amp; Setup'!A367</f>
        <v/>
      </c>
      <c r="Q367">
        <f>'Lists &amp; Setup'!B367</f>
        <v/>
      </c>
      <c r="R367">
        <f>'Lists &amp; Setup'!C367</f>
        <v/>
      </c>
      <c r="S367">
        <f>'Lists &amp; Setup'!D367</f>
        <v/>
      </c>
      <c r="T367">
        <f>'Lists &amp; Setup'!E367</f>
        <v/>
      </c>
      <c r="U367">
        <f>'Lists &amp; Setup'!F367</f>
        <v/>
      </c>
    </row>
    <row r="368">
      <c r="A368" s="24" t="n"/>
      <c r="B368" s="38" t="n"/>
      <c r="C368" s="26" t="n"/>
      <c r="D368" s="24" t="n"/>
      <c r="E368" s="24" t="n"/>
      <c r="F368" s="24" t="n"/>
      <c r="G368" s="27" t="n"/>
      <c r="H368" s="27" t="n"/>
      <c r="I368" s="27" t="n"/>
      <c r="J368" s="38" t="n"/>
      <c r="K368" s="28" t="n"/>
      <c r="L368" s="27" t="n"/>
      <c r="M368" s="24" t="n"/>
      <c r="N368" s="29">
        <f>IF(COUNTA(A368:M368)=0,"",IF(OR(A368="",B368="",C368="",D368="",E368="",F368="",G368="",H368="",I368="",L368=""),"Complete required fields",IF(COUNTIF($A$2:$A$501,A368)&gt;1,"Duplicate Call ID",IF(OR(AND(H368="Yes",G368&lt;&gt;"Yes"),AND(I368="Yes",H368&lt;&gt;"Yes")),"Inconsistent funnel stages",IF(AND(I368="Yes",OR(J368="",K368="",IFERROR(K368&lt;=0,TRUE))),"Enter valid sale date and value",IF(AND(I368="Yes",IFERROR(J368&lt;B368,TRUE)),"Check sale date",IF(AND(I368&lt;&gt;"Yes",OR(J368&lt;&gt;"",K368&lt;&gt;"")),"Clear sale date and value",IF(AND(L368="Completed",I368="No",M368=""),"Add non-conversion reason",IF(AND(I368="Yes",M368&lt;&gt;""),"Clear non-conversion reason","")))))))))</f>
        <v/>
      </c>
      <c r="P368">
        <f>'Lists &amp; Setup'!A368</f>
        <v/>
      </c>
      <c r="Q368">
        <f>'Lists &amp; Setup'!B368</f>
        <v/>
      </c>
      <c r="R368">
        <f>'Lists &amp; Setup'!C368</f>
        <v/>
      </c>
      <c r="S368">
        <f>'Lists &amp; Setup'!D368</f>
        <v/>
      </c>
      <c r="T368">
        <f>'Lists &amp; Setup'!E368</f>
        <v/>
      </c>
      <c r="U368">
        <f>'Lists &amp; Setup'!F368</f>
        <v/>
      </c>
    </row>
    <row r="369">
      <c r="A369" s="24" t="n"/>
      <c r="B369" s="38" t="n"/>
      <c r="C369" s="26" t="n"/>
      <c r="D369" s="24" t="n"/>
      <c r="E369" s="24" t="n"/>
      <c r="F369" s="24" t="n"/>
      <c r="G369" s="27" t="n"/>
      <c r="H369" s="27" t="n"/>
      <c r="I369" s="27" t="n"/>
      <c r="J369" s="38" t="n"/>
      <c r="K369" s="28" t="n"/>
      <c r="L369" s="27" t="n"/>
      <c r="M369" s="24" t="n"/>
      <c r="N369" s="30">
        <f>IF(COUNTA(A369:M369)=0,"",IF(OR(A369="",B369="",C369="",D369="",E369="",F369="",G369="",H369="",I369="",L369=""),"Complete required fields",IF(COUNTIF($A$2:$A$501,A369)&gt;1,"Duplicate Call ID",IF(OR(AND(H369="Yes",G369&lt;&gt;"Yes"),AND(I369="Yes",H369&lt;&gt;"Yes")),"Inconsistent funnel stages",IF(AND(I369="Yes",OR(J369="",K369="",IFERROR(K369&lt;=0,TRUE))),"Enter valid sale date and value",IF(AND(I369="Yes",IFERROR(J369&lt;B369,TRUE)),"Check sale date",IF(AND(I369&lt;&gt;"Yes",OR(J369&lt;&gt;"",K369&lt;&gt;"")),"Clear sale date and value",IF(AND(L369="Completed",I369="No",M369=""),"Add non-conversion reason",IF(AND(I369="Yes",M369&lt;&gt;""),"Clear non-conversion reason","")))))))))</f>
        <v/>
      </c>
      <c r="P369">
        <f>'Lists &amp; Setup'!A369</f>
        <v/>
      </c>
      <c r="Q369">
        <f>'Lists &amp; Setup'!B369</f>
        <v/>
      </c>
      <c r="R369">
        <f>'Lists &amp; Setup'!C369</f>
        <v/>
      </c>
      <c r="S369">
        <f>'Lists &amp; Setup'!D369</f>
        <v/>
      </c>
      <c r="T369">
        <f>'Lists &amp; Setup'!E369</f>
        <v/>
      </c>
      <c r="U369">
        <f>'Lists &amp; Setup'!F369</f>
        <v/>
      </c>
    </row>
    <row r="370">
      <c r="A370" s="24" t="n"/>
      <c r="B370" s="38" t="n"/>
      <c r="C370" s="26" t="n"/>
      <c r="D370" s="24" t="n"/>
      <c r="E370" s="24" t="n"/>
      <c r="F370" s="24" t="n"/>
      <c r="G370" s="27" t="n"/>
      <c r="H370" s="27" t="n"/>
      <c r="I370" s="27" t="n"/>
      <c r="J370" s="38" t="n"/>
      <c r="K370" s="28" t="n"/>
      <c r="L370" s="27" t="n"/>
      <c r="M370" s="24" t="n"/>
      <c r="N370" s="29">
        <f>IF(COUNTA(A370:M370)=0,"",IF(OR(A370="",B370="",C370="",D370="",E370="",F370="",G370="",H370="",I370="",L370=""),"Complete required fields",IF(COUNTIF($A$2:$A$501,A370)&gt;1,"Duplicate Call ID",IF(OR(AND(H370="Yes",G370&lt;&gt;"Yes"),AND(I370="Yes",H370&lt;&gt;"Yes")),"Inconsistent funnel stages",IF(AND(I370="Yes",OR(J370="",K370="",IFERROR(K370&lt;=0,TRUE))),"Enter valid sale date and value",IF(AND(I370="Yes",IFERROR(J370&lt;B370,TRUE)),"Check sale date",IF(AND(I370&lt;&gt;"Yes",OR(J370&lt;&gt;"",K370&lt;&gt;"")),"Clear sale date and value",IF(AND(L370="Completed",I370="No",M370=""),"Add non-conversion reason",IF(AND(I370="Yes",M370&lt;&gt;""),"Clear non-conversion reason","")))))))))</f>
        <v/>
      </c>
      <c r="P370">
        <f>'Lists &amp; Setup'!A370</f>
        <v/>
      </c>
      <c r="Q370">
        <f>'Lists &amp; Setup'!B370</f>
        <v/>
      </c>
      <c r="R370">
        <f>'Lists &amp; Setup'!C370</f>
        <v/>
      </c>
      <c r="S370">
        <f>'Lists &amp; Setup'!D370</f>
        <v/>
      </c>
      <c r="T370">
        <f>'Lists &amp; Setup'!E370</f>
        <v/>
      </c>
      <c r="U370">
        <f>'Lists &amp; Setup'!F370</f>
        <v/>
      </c>
    </row>
    <row r="371">
      <c r="A371" s="24" t="n"/>
      <c r="B371" s="38" t="n"/>
      <c r="C371" s="26" t="n"/>
      <c r="D371" s="24" t="n"/>
      <c r="E371" s="24" t="n"/>
      <c r="F371" s="24" t="n"/>
      <c r="G371" s="27" t="n"/>
      <c r="H371" s="27" t="n"/>
      <c r="I371" s="27" t="n"/>
      <c r="J371" s="38" t="n"/>
      <c r="K371" s="28" t="n"/>
      <c r="L371" s="27" t="n"/>
      <c r="M371" s="24" t="n"/>
      <c r="N371" s="30">
        <f>IF(COUNTA(A371:M371)=0,"",IF(OR(A371="",B371="",C371="",D371="",E371="",F371="",G371="",H371="",I371="",L371=""),"Complete required fields",IF(COUNTIF($A$2:$A$501,A371)&gt;1,"Duplicate Call ID",IF(OR(AND(H371="Yes",G371&lt;&gt;"Yes"),AND(I371="Yes",H371&lt;&gt;"Yes")),"Inconsistent funnel stages",IF(AND(I371="Yes",OR(J371="",K371="",IFERROR(K371&lt;=0,TRUE))),"Enter valid sale date and value",IF(AND(I371="Yes",IFERROR(J371&lt;B371,TRUE)),"Check sale date",IF(AND(I371&lt;&gt;"Yes",OR(J371&lt;&gt;"",K371&lt;&gt;"")),"Clear sale date and value",IF(AND(L371="Completed",I371="No",M371=""),"Add non-conversion reason",IF(AND(I371="Yes",M371&lt;&gt;""),"Clear non-conversion reason","")))))))))</f>
        <v/>
      </c>
      <c r="P371">
        <f>'Lists &amp; Setup'!A371</f>
        <v/>
      </c>
      <c r="Q371">
        <f>'Lists &amp; Setup'!B371</f>
        <v/>
      </c>
      <c r="R371">
        <f>'Lists &amp; Setup'!C371</f>
        <v/>
      </c>
      <c r="S371">
        <f>'Lists &amp; Setup'!D371</f>
        <v/>
      </c>
      <c r="T371">
        <f>'Lists &amp; Setup'!E371</f>
        <v/>
      </c>
      <c r="U371">
        <f>'Lists &amp; Setup'!F371</f>
        <v/>
      </c>
    </row>
    <row r="372">
      <c r="A372" s="24" t="n"/>
      <c r="B372" s="38" t="n"/>
      <c r="C372" s="26" t="n"/>
      <c r="D372" s="24" t="n"/>
      <c r="E372" s="24" t="n"/>
      <c r="F372" s="24" t="n"/>
      <c r="G372" s="27" t="n"/>
      <c r="H372" s="27" t="n"/>
      <c r="I372" s="27" t="n"/>
      <c r="J372" s="38" t="n"/>
      <c r="K372" s="28" t="n"/>
      <c r="L372" s="27" t="n"/>
      <c r="M372" s="24" t="n"/>
      <c r="N372" s="29">
        <f>IF(COUNTA(A372:M372)=0,"",IF(OR(A372="",B372="",C372="",D372="",E372="",F372="",G372="",H372="",I372="",L372=""),"Complete required fields",IF(COUNTIF($A$2:$A$501,A372)&gt;1,"Duplicate Call ID",IF(OR(AND(H372="Yes",G372&lt;&gt;"Yes"),AND(I372="Yes",H372&lt;&gt;"Yes")),"Inconsistent funnel stages",IF(AND(I372="Yes",OR(J372="",K372="",IFERROR(K372&lt;=0,TRUE))),"Enter valid sale date and value",IF(AND(I372="Yes",IFERROR(J372&lt;B372,TRUE)),"Check sale date",IF(AND(I372&lt;&gt;"Yes",OR(J372&lt;&gt;"",K372&lt;&gt;"")),"Clear sale date and value",IF(AND(L372="Completed",I372="No",M372=""),"Add non-conversion reason",IF(AND(I372="Yes",M372&lt;&gt;""),"Clear non-conversion reason","")))))))))</f>
        <v/>
      </c>
      <c r="P372">
        <f>'Lists &amp; Setup'!A372</f>
        <v/>
      </c>
      <c r="Q372">
        <f>'Lists &amp; Setup'!B372</f>
        <v/>
      </c>
      <c r="R372">
        <f>'Lists &amp; Setup'!C372</f>
        <v/>
      </c>
      <c r="S372">
        <f>'Lists &amp; Setup'!D372</f>
        <v/>
      </c>
      <c r="T372">
        <f>'Lists &amp; Setup'!E372</f>
        <v/>
      </c>
      <c r="U372">
        <f>'Lists &amp; Setup'!F372</f>
        <v/>
      </c>
    </row>
    <row r="373">
      <c r="A373" s="24" t="n"/>
      <c r="B373" s="38" t="n"/>
      <c r="C373" s="26" t="n"/>
      <c r="D373" s="24" t="n"/>
      <c r="E373" s="24" t="n"/>
      <c r="F373" s="24" t="n"/>
      <c r="G373" s="27" t="n"/>
      <c r="H373" s="27" t="n"/>
      <c r="I373" s="27" t="n"/>
      <c r="J373" s="38" t="n"/>
      <c r="K373" s="28" t="n"/>
      <c r="L373" s="27" t="n"/>
      <c r="M373" s="24" t="n"/>
      <c r="N373" s="30">
        <f>IF(COUNTA(A373:M373)=0,"",IF(OR(A373="",B373="",C373="",D373="",E373="",F373="",G373="",H373="",I373="",L373=""),"Complete required fields",IF(COUNTIF($A$2:$A$501,A373)&gt;1,"Duplicate Call ID",IF(OR(AND(H373="Yes",G373&lt;&gt;"Yes"),AND(I373="Yes",H373&lt;&gt;"Yes")),"Inconsistent funnel stages",IF(AND(I373="Yes",OR(J373="",K373="",IFERROR(K373&lt;=0,TRUE))),"Enter valid sale date and value",IF(AND(I373="Yes",IFERROR(J373&lt;B373,TRUE)),"Check sale date",IF(AND(I373&lt;&gt;"Yes",OR(J373&lt;&gt;"",K373&lt;&gt;"")),"Clear sale date and value",IF(AND(L373="Completed",I373="No",M373=""),"Add non-conversion reason",IF(AND(I373="Yes",M373&lt;&gt;""),"Clear non-conversion reason","")))))))))</f>
        <v/>
      </c>
      <c r="P373">
        <f>'Lists &amp; Setup'!A373</f>
        <v/>
      </c>
      <c r="Q373">
        <f>'Lists &amp; Setup'!B373</f>
        <v/>
      </c>
      <c r="R373">
        <f>'Lists &amp; Setup'!C373</f>
        <v/>
      </c>
      <c r="S373">
        <f>'Lists &amp; Setup'!D373</f>
        <v/>
      </c>
      <c r="T373">
        <f>'Lists &amp; Setup'!E373</f>
        <v/>
      </c>
      <c r="U373">
        <f>'Lists &amp; Setup'!F373</f>
        <v/>
      </c>
    </row>
    <row r="374">
      <c r="A374" s="24" t="n"/>
      <c r="B374" s="38" t="n"/>
      <c r="C374" s="26" t="n"/>
      <c r="D374" s="24" t="n"/>
      <c r="E374" s="24" t="n"/>
      <c r="F374" s="24" t="n"/>
      <c r="G374" s="27" t="n"/>
      <c r="H374" s="27" t="n"/>
      <c r="I374" s="27" t="n"/>
      <c r="J374" s="38" t="n"/>
      <c r="K374" s="28" t="n"/>
      <c r="L374" s="27" t="n"/>
      <c r="M374" s="24" t="n"/>
      <c r="N374" s="29">
        <f>IF(COUNTA(A374:M374)=0,"",IF(OR(A374="",B374="",C374="",D374="",E374="",F374="",G374="",H374="",I374="",L374=""),"Complete required fields",IF(COUNTIF($A$2:$A$501,A374)&gt;1,"Duplicate Call ID",IF(OR(AND(H374="Yes",G374&lt;&gt;"Yes"),AND(I374="Yes",H374&lt;&gt;"Yes")),"Inconsistent funnel stages",IF(AND(I374="Yes",OR(J374="",K374="",IFERROR(K374&lt;=0,TRUE))),"Enter valid sale date and value",IF(AND(I374="Yes",IFERROR(J374&lt;B374,TRUE)),"Check sale date",IF(AND(I374&lt;&gt;"Yes",OR(J374&lt;&gt;"",K374&lt;&gt;"")),"Clear sale date and value",IF(AND(L374="Completed",I374="No",M374=""),"Add non-conversion reason",IF(AND(I374="Yes",M374&lt;&gt;""),"Clear non-conversion reason","")))))))))</f>
        <v/>
      </c>
      <c r="P374">
        <f>'Lists &amp; Setup'!A374</f>
        <v/>
      </c>
      <c r="Q374">
        <f>'Lists &amp; Setup'!B374</f>
        <v/>
      </c>
      <c r="R374">
        <f>'Lists &amp; Setup'!C374</f>
        <v/>
      </c>
      <c r="S374">
        <f>'Lists &amp; Setup'!D374</f>
        <v/>
      </c>
      <c r="T374">
        <f>'Lists &amp; Setup'!E374</f>
        <v/>
      </c>
      <c r="U374">
        <f>'Lists &amp; Setup'!F374</f>
        <v/>
      </c>
    </row>
    <row r="375">
      <c r="A375" s="24" t="n"/>
      <c r="B375" s="38" t="n"/>
      <c r="C375" s="26" t="n"/>
      <c r="D375" s="24" t="n"/>
      <c r="E375" s="24" t="n"/>
      <c r="F375" s="24" t="n"/>
      <c r="G375" s="27" t="n"/>
      <c r="H375" s="27" t="n"/>
      <c r="I375" s="27" t="n"/>
      <c r="J375" s="38" t="n"/>
      <c r="K375" s="28" t="n"/>
      <c r="L375" s="27" t="n"/>
      <c r="M375" s="24" t="n"/>
      <c r="N375" s="30">
        <f>IF(COUNTA(A375:M375)=0,"",IF(OR(A375="",B375="",C375="",D375="",E375="",F375="",G375="",H375="",I375="",L375=""),"Complete required fields",IF(COUNTIF($A$2:$A$501,A375)&gt;1,"Duplicate Call ID",IF(OR(AND(H375="Yes",G375&lt;&gt;"Yes"),AND(I375="Yes",H375&lt;&gt;"Yes")),"Inconsistent funnel stages",IF(AND(I375="Yes",OR(J375="",K375="",IFERROR(K375&lt;=0,TRUE))),"Enter valid sale date and value",IF(AND(I375="Yes",IFERROR(J375&lt;B375,TRUE)),"Check sale date",IF(AND(I375&lt;&gt;"Yes",OR(J375&lt;&gt;"",K375&lt;&gt;"")),"Clear sale date and value",IF(AND(L375="Completed",I375="No",M375=""),"Add non-conversion reason",IF(AND(I375="Yes",M375&lt;&gt;""),"Clear non-conversion reason","")))))))))</f>
        <v/>
      </c>
      <c r="P375">
        <f>'Lists &amp; Setup'!A375</f>
        <v/>
      </c>
      <c r="Q375">
        <f>'Lists &amp; Setup'!B375</f>
        <v/>
      </c>
      <c r="R375">
        <f>'Lists &amp; Setup'!C375</f>
        <v/>
      </c>
      <c r="S375">
        <f>'Lists &amp; Setup'!D375</f>
        <v/>
      </c>
      <c r="T375">
        <f>'Lists &amp; Setup'!E375</f>
        <v/>
      </c>
      <c r="U375">
        <f>'Lists &amp; Setup'!F375</f>
        <v/>
      </c>
    </row>
    <row r="376">
      <c r="A376" s="24" t="n"/>
      <c r="B376" s="38" t="n"/>
      <c r="C376" s="26" t="n"/>
      <c r="D376" s="24" t="n"/>
      <c r="E376" s="24" t="n"/>
      <c r="F376" s="24" t="n"/>
      <c r="G376" s="27" t="n"/>
      <c r="H376" s="27" t="n"/>
      <c r="I376" s="27" t="n"/>
      <c r="J376" s="38" t="n"/>
      <c r="K376" s="28" t="n"/>
      <c r="L376" s="27" t="n"/>
      <c r="M376" s="24" t="n"/>
      <c r="N376" s="29">
        <f>IF(COUNTA(A376:M376)=0,"",IF(OR(A376="",B376="",C376="",D376="",E376="",F376="",G376="",H376="",I376="",L376=""),"Complete required fields",IF(COUNTIF($A$2:$A$501,A376)&gt;1,"Duplicate Call ID",IF(OR(AND(H376="Yes",G376&lt;&gt;"Yes"),AND(I376="Yes",H376&lt;&gt;"Yes")),"Inconsistent funnel stages",IF(AND(I376="Yes",OR(J376="",K376="",IFERROR(K376&lt;=0,TRUE))),"Enter valid sale date and value",IF(AND(I376="Yes",IFERROR(J376&lt;B376,TRUE)),"Check sale date",IF(AND(I376&lt;&gt;"Yes",OR(J376&lt;&gt;"",K376&lt;&gt;"")),"Clear sale date and value",IF(AND(L376="Completed",I376="No",M376=""),"Add non-conversion reason",IF(AND(I376="Yes",M376&lt;&gt;""),"Clear non-conversion reason","")))))))))</f>
        <v/>
      </c>
      <c r="P376">
        <f>'Lists &amp; Setup'!A376</f>
        <v/>
      </c>
      <c r="Q376">
        <f>'Lists &amp; Setup'!B376</f>
        <v/>
      </c>
      <c r="R376">
        <f>'Lists &amp; Setup'!C376</f>
        <v/>
      </c>
      <c r="S376">
        <f>'Lists &amp; Setup'!D376</f>
        <v/>
      </c>
      <c r="T376">
        <f>'Lists &amp; Setup'!E376</f>
        <v/>
      </c>
      <c r="U376">
        <f>'Lists &amp; Setup'!F376</f>
        <v/>
      </c>
    </row>
    <row r="377">
      <c r="A377" s="24" t="n"/>
      <c r="B377" s="38" t="n"/>
      <c r="C377" s="26" t="n"/>
      <c r="D377" s="24" t="n"/>
      <c r="E377" s="24" t="n"/>
      <c r="F377" s="24" t="n"/>
      <c r="G377" s="27" t="n"/>
      <c r="H377" s="27" t="n"/>
      <c r="I377" s="27" t="n"/>
      <c r="J377" s="38" t="n"/>
      <c r="K377" s="28" t="n"/>
      <c r="L377" s="27" t="n"/>
      <c r="M377" s="24" t="n"/>
      <c r="N377" s="30">
        <f>IF(COUNTA(A377:M377)=0,"",IF(OR(A377="",B377="",C377="",D377="",E377="",F377="",G377="",H377="",I377="",L377=""),"Complete required fields",IF(COUNTIF($A$2:$A$501,A377)&gt;1,"Duplicate Call ID",IF(OR(AND(H377="Yes",G377&lt;&gt;"Yes"),AND(I377="Yes",H377&lt;&gt;"Yes")),"Inconsistent funnel stages",IF(AND(I377="Yes",OR(J377="",K377="",IFERROR(K377&lt;=0,TRUE))),"Enter valid sale date and value",IF(AND(I377="Yes",IFERROR(J377&lt;B377,TRUE)),"Check sale date",IF(AND(I377&lt;&gt;"Yes",OR(J377&lt;&gt;"",K377&lt;&gt;"")),"Clear sale date and value",IF(AND(L377="Completed",I377="No",M377=""),"Add non-conversion reason",IF(AND(I377="Yes",M377&lt;&gt;""),"Clear non-conversion reason","")))))))))</f>
        <v/>
      </c>
      <c r="P377">
        <f>'Lists &amp; Setup'!A377</f>
        <v/>
      </c>
      <c r="Q377">
        <f>'Lists &amp; Setup'!B377</f>
        <v/>
      </c>
      <c r="R377">
        <f>'Lists &amp; Setup'!C377</f>
        <v/>
      </c>
      <c r="S377">
        <f>'Lists &amp; Setup'!D377</f>
        <v/>
      </c>
      <c r="T377">
        <f>'Lists &amp; Setup'!E377</f>
        <v/>
      </c>
      <c r="U377">
        <f>'Lists &amp; Setup'!F377</f>
        <v/>
      </c>
    </row>
    <row r="378">
      <c r="A378" s="24" t="n"/>
      <c r="B378" s="38" t="n"/>
      <c r="C378" s="26" t="n"/>
      <c r="D378" s="24" t="n"/>
      <c r="E378" s="24" t="n"/>
      <c r="F378" s="24" t="n"/>
      <c r="G378" s="27" t="n"/>
      <c r="H378" s="27" t="n"/>
      <c r="I378" s="27" t="n"/>
      <c r="J378" s="38" t="n"/>
      <c r="K378" s="28" t="n"/>
      <c r="L378" s="27" t="n"/>
      <c r="M378" s="24" t="n"/>
      <c r="N378" s="29">
        <f>IF(COUNTA(A378:M378)=0,"",IF(OR(A378="",B378="",C378="",D378="",E378="",F378="",G378="",H378="",I378="",L378=""),"Complete required fields",IF(COUNTIF($A$2:$A$501,A378)&gt;1,"Duplicate Call ID",IF(OR(AND(H378="Yes",G378&lt;&gt;"Yes"),AND(I378="Yes",H378&lt;&gt;"Yes")),"Inconsistent funnel stages",IF(AND(I378="Yes",OR(J378="",K378="",IFERROR(K378&lt;=0,TRUE))),"Enter valid sale date and value",IF(AND(I378="Yes",IFERROR(J378&lt;B378,TRUE)),"Check sale date",IF(AND(I378&lt;&gt;"Yes",OR(J378&lt;&gt;"",K378&lt;&gt;"")),"Clear sale date and value",IF(AND(L378="Completed",I378="No",M378=""),"Add non-conversion reason",IF(AND(I378="Yes",M378&lt;&gt;""),"Clear non-conversion reason","")))))))))</f>
        <v/>
      </c>
      <c r="P378">
        <f>'Lists &amp; Setup'!A378</f>
        <v/>
      </c>
      <c r="Q378">
        <f>'Lists &amp; Setup'!B378</f>
        <v/>
      </c>
      <c r="R378">
        <f>'Lists &amp; Setup'!C378</f>
        <v/>
      </c>
      <c r="S378">
        <f>'Lists &amp; Setup'!D378</f>
        <v/>
      </c>
      <c r="T378">
        <f>'Lists &amp; Setup'!E378</f>
        <v/>
      </c>
      <c r="U378">
        <f>'Lists &amp; Setup'!F378</f>
        <v/>
      </c>
    </row>
    <row r="379">
      <c r="A379" s="24" t="n"/>
      <c r="B379" s="38" t="n"/>
      <c r="C379" s="26" t="n"/>
      <c r="D379" s="24" t="n"/>
      <c r="E379" s="24" t="n"/>
      <c r="F379" s="24" t="n"/>
      <c r="G379" s="27" t="n"/>
      <c r="H379" s="27" t="n"/>
      <c r="I379" s="27" t="n"/>
      <c r="J379" s="38" t="n"/>
      <c r="K379" s="28" t="n"/>
      <c r="L379" s="27" t="n"/>
      <c r="M379" s="24" t="n"/>
      <c r="N379" s="30">
        <f>IF(COUNTA(A379:M379)=0,"",IF(OR(A379="",B379="",C379="",D379="",E379="",F379="",G379="",H379="",I379="",L379=""),"Complete required fields",IF(COUNTIF($A$2:$A$501,A379)&gt;1,"Duplicate Call ID",IF(OR(AND(H379="Yes",G379&lt;&gt;"Yes"),AND(I379="Yes",H379&lt;&gt;"Yes")),"Inconsistent funnel stages",IF(AND(I379="Yes",OR(J379="",K379="",IFERROR(K379&lt;=0,TRUE))),"Enter valid sale date and value",IF(AND(I379="Yes",IFERROR(J379&lt;B379,TRUE)),"Check sale date",IF(AND(I379&lt;&gt;"Yes",OR(J379&lt;&gt;"",K379&lt;&gt;"")),"Clear sale date and value",IF(AND(L379="Completed",I379="No",M379=""),"Add non-conversion reason",IF(AND(I379="Yes",M379&lt;&gt;""),"Clear non-conversion reason","")))))))))</f>
        <v/>
      </c>
      <c r="P379">
        <f>'Lists &amp; Setup'!A379</f>
        <v/>
      </c>
      <c r="Q379">
        <f>'Lists &amp; Setup'!B379</f>
        <v/>
      </c>
      <c r="R379">
        <f>'Lists &amp; Setup'!C379</f>
        <v/>
      </c>
      <c r="S379">
        <f>'Lists &amp; Setup'!D379</f>
        <v/>
      </c>
      <c r="T379">
        <f>'Lists &amp; Setup'!E379</f>
        <v/>
      </c>
      <c r="U379">
        <f>'Lists &amp; Setup'!F379</f>
        <v/>
      </c>
    </row>
    <row r="380">
      <c r="A380" s="24" t="n"/>
      <c r="B380" s="38" t="n"/>
      <c r="C380" s="26" t="n"/>
      <c r="D380" s="24" t="n"/>
      <c r="E380" s="24" t="n"/>
      <c r="F380" s="24" t="n"/>
      <c r="G380" s="27" t="n"/>
      <c r="H380" s="27" t="n"/>
      <c r="I380" s="27" t="n"/>
      <c r="J380" s="38" t="n"/>
      <c r="K380" s="28" t="n"/>
      <c r="L380" s="27" t="n"/>
      <c r="M380" s="24" t="n"/>
      <c r="N380" s="29">
        <f>IF(COUNTA(A380:M380)=0,"",IF(OR(A380="",B380="",C380="",D380="",E380="",F380="",G380="",H380="",I380="",L380=""),"Complete required fields",IF(COUNTIF($A$2:$A$501,A380)&gt;1,"Duplicate Call ID",IF(OR(AND(H380="Yes",G380&lt;&gt;"Yes"),AND(I380="Yes",H380&lt;&gt;"Yes")),"Inconsistent funnel stages",IF(AND(I380="Yes",OR(J380="",K380="",IFERROR(K380&lt;=0,TRUE))),"Enter valid sale date and value",IF(AND(I380="Yes",IFERROR(J380&lt;B380,TRUE)),"Check sale date",IF(AND(I380&lt;&gt;"Yes",OR(J380&lt;&gt;"",K380&lt;&gt;"")),"Clear sale date and value",IF(AND(L380="Completed",I380="No",M380=""),"Add non-conversion reason",IF(AND(I380="Yes",M380&lt;&gt;""),"Clear non-conversion reason","")))))))))</f>
        <v/>
      </c>
      <c r="P380">
        <f>'Lists &amp; Setup'!A380</f>
        <v/>
      </c>
      <c r="Q380">
        <f>'Lists &amp; Setup'!B380</f>
        <v/>
      </c>
      <c r="R380">
        <f>'Lists &amp; Setup'!C380</f>
        <v/>
      </c>
      <c r="S380">
        <f>'Lists &amp; Setup'!D380</f>
        <v/>
      </c>
      <c r="T380">
        <f>'Lists &amp; Setup'!E380</f>
        <v/>
      </c>
      <c r="U380">
        <f>'Lists &amp; Setup'!F380</f>
        <v/>
      </c>
    </row>
    <row r="381">
      <c r="A381" s="24" t="n"/>
      <c r="B381" s="38" t="n"/>
      <c r="C381" s="26" t="n"/>
      <c r="D381" s="24" t="n"/>
      <c r="E381" s="24" t="n"/>
      <c r="F381" s="24" t="n"/>
      <c r="G381" s="27" t="n"/>
      <c r="H381" s="27" t="n"/>
      <c r="I381" s="27" t="n"/>
      <c r="J381" s="38" t="n"/>
      <c r="K381" s="28" t="n"/>
      <c r="L381" s="27" t="n"/>
      <c r="M381" s="24" t="n"/>
      <c r="N381" s="30">
        <f>IF(COUNTA(A381:M381)=0,"",IF(OR(A381="",B381="",C381="",D381="",E381="",F381="",G381="",H381="",I381="",L381=""),"Complete required fields",IF(COUNTIF($A$2:$A$501,A381)&gt;1,"Duplicate Call ID",IF(OR(AND(H381="Yes",G381&lt;&gt;"Yes"),AND(I381="Yes",H381&lt;&gt;"Yes")),"Inconsistent funnel stages",IF(AND(I381="Yes",OR(J381="",K381="",IFERROR(K381&lt;=0,TRUE))),"Enter valid sale date and value",IF(AND(I381="Yes",IFERROR(J381&lt;B381,TRUE)),"Check sale date",IF(AND(I381&lt;&gt;"Yes",OR(J381&lt;&gt;"",K381&lt;&gt;"")),"Clear sale date and value",IF(AND(L381="Completed",I381="No",M381=""),"Add non-conversion reason",IF(AND(I381="Yes",M381&lt;&gt;""),"Clear non-conversion reason","")))))))))</f>
        <v/>
      </c>
      <c r="P381">
        <f>'Lists &amp; Setup'!A381</f>
        <v/>
      </c>
      <c r="Q381">
        <f>'Lists &amp; Setup'!B381</f>
        <v/>
      </c>
      <c r="R381">
        <f>'Lists &amp; Setup'!C381</f>
        <v/>
      </c>
      <c r="S381">
        <f>'Lists &amp; Setup'!D381</f>
        <v/>
      </c>
      <c r="T381">
        <f>'Lists &amp; Setup'!E381</f>
        <v/>
      </c>
      <c r="U381">
        <f>'Lists &amp; Setup'!F381</f>
        <v/>
      </c>
    </row>
    <row r="382">
      <c r="A382" s="24" t="n"/>
      <c r="B382" s="38" t="n"/>
      <c r="C382" s="26" t="n"/>
      <c r="D382" s="24" t="n"/>
      <c r="E382" s="24" t="n"/>
      <c r="F382" s="24" t="n"/>
      <c r="G382" s="27" t="n"/>
      <c r="H382" s="27" t="n"/>
      <c r="I382" s="27" t="n"/>
      <c r="J382" s="38" t="n"/>
      <c r="K382" s="28" t="n"/>
      <c r="L382" s="27" t="n"/>
      <c r="M382" s="24" t="n"/>
      <c r="N382" s="29">
        <f>IF(COUNTA(A382:M382)=0,"",IF(OR(A382="",B382="",C382="",D382="",E382="",F382="",G382="",H382="",I382="",L382=""),"Complete required fields",IF(COUNTIF($A$2:$A$501,A382)&gt;1,"Duplicate Call ID",IF(OR(AND(H382="Yes",G382&lt;&gt;"Yes"),AND(I382="Yes",H382&lt;&gt;"Yes")),"Inconsistent funnel stages",IF(AND(I382="Yes",OR(J382="",K382="",IFERROR(K382&lt;=0,TRUE))),"Enter valid sale date and value",IF(AND(I382="Yes",IFERROR(J382&lt;B382,TRUE)),"Check sale date",IF(AND(I382&lt;&gt;"Yes",OR(J382&lt;&gt;"",K382&lt;&gt;"")),"Clear sale date and value",IF(AND(L382="Completed",I382="No",M382=""),"Add non-conversion reason",IF(AND(I382="Yes",M382&lt;&gt;""),"Clear non-conversion reason","")))))))))</f>
        <v/>
      </c>
      <c r="P382">
        <f>'Lists &amp; Setup'!A382</f>
        <v/>
      </c>
      <c r="Q382">
        <f>'Lists &amp; Setup'!B382</f>
        <v/>
      </c>
      <c r="R382">
        <f>'Lists &amp; Setup'!C382</f>
        <v/>
      </c>
      <c r="S382">
        <f>'Lists &amp; Setup'!D382</f>
        <v/>
      </c>
      <c r="T382">
        <f>'Lists &amp; Setup'!E382</f>
        <v/>
      </c>
      <c r="U382">
        <f>'Lists &amp; Setup'!F382</f>
        <v/>
      </c>
    </row>
    <row r="383">
      <c r="A383" s="24" t="n"/>
      <c r="B383" s="38" t="n"/>
      <c r="C383" s="26" t="n"/>
      <c r="D383" s="24" t="n"/>
      <c r="E383" s="24" t="n"/>
      <c r="F383" s="24" t="n"/>
      <c r="G383" s="27" t="n"/>
      <c r="H383" s="27" t="n"/>
      <c r="I383" s="27" t="n"/>
      <c r="J383" s="38" t="n"/>
      <c r="K383" s="28" t="n"/>
      <c r="L383" s="27" t="n"/>
      <c r="M383" s="24" t="n"/>
      <c r="N383" s="30">
        <f>IF(COUNTA(A383:M383)=0,"",IF(OR(A383="",B383="",C383="",D383="",E383="",F383="",G383="",H383="",I383="",L383=""),"Complete required fields",IF(COUNTIF($A$2:$A$501,A383)&gt;1,"Duplicate Call ID",IF(OR(AND(H383="Yes",G383&lt;&gt;"Yes"),AND(I383="Yes",H383&lt;&gt;"Yes")),"Inconsistent funnel stages",IF(AND(I383="Yes",OR(J383="",K383="",IFERROR(K383&lt;=0,TRUE))),"Enter valid sale date and value",IF(AND(I383="Yes",IFERROR(J383&lt;B383,TRUE)),"Check sale date",IF(AND(I383&lt;&gt;"Yes",OR(J383&lt;&gt;"",K383&lt;&gt;"")),"Clear sale date and value",IF(AND(L383="Completed",I383="No",M383=""),"Add non-conversion reason",IF(AND(I383="Yes",M383&lt;&gt;""),"Clear non-conversion reason","")))))))))</f>
        <v/>
      </c>
      <c r="P383">
        <f>'Lists &amp; Setup'!A383</f>
        <v/>
      </c>
      <c r="Q383">
        <f>'Lists &amp; Setup'!B383</f>
        <v/>
      </c>
      <c r="R383">
        <f>'Lists &amp; Setup'!C383</f>
        <v/>
      </c>
      <c r="S383">
        <f>'Lists &amp; Setup'!D383</f>
        <v/>
      </c>
      <c r="T383">
        <f>'Lists &amp; Setup'!E383</f>
        <v/>
      </c>
      <c r="U383">
        <f>'Lists &amp; Setup'!F383</f>
        <v/>
      </c>
    </row>
    <row r="384">
      <c r="A384" s="24" t="n"/>
      <c r="B384" s="38" t="n"/>
      <c r="C384" s="26" t="n"/>
      <c r="D384" s="24" t="n"/>
      <c r="E384" s="24" t="n"/>
      <c r="F384" s="24" t="n"/>
      <c r="G384" s="27" t="n"/>
      <c r="H384" s="27" t="n"/>
      <c r="I384" s="27" t="n"/>
      <c r="J384" s="38" t="n"/>
      <c r="K384" s="28" t="n"/>
      <c r="L384" s="27" t="n"/>
      <c r="M384" s="24" t="n"/>
      <c r="N384" s="29">
        <f>IF(COUNTA(A384:M384)=0,"",IF(OR(A384="",B384="",C384="",D384="",E384="",F384="",G384="",H384="",I384="",L384=""),"Complete required fields",IF(COUNTIF($A$2:$A$501,A384)&gt;1,"Duplicate Call ID",IF(OR(AND(H384="Yes",G384&lt;&gt;"Yes"),AND(I384="Yes",H384&lt;&gt;"Yes")),"Inconsistent funnel stages",IF(AND(I384="Yes",OR(J384="",K384="",IFERROR(K384&lt;=0,TRUE))),"Enter valid sale date and value",IF(AND(I384="Yes",IFERROR(J384&lt;B384,TRUE)),"Check sale date",IF(AND(I384&lt;&gt;"Yes",OR(J384&lt;&gt;"",K384&lt;&gt;"")),"Clear sale date and value",IF(AND(L384="Completed",I384="No",M384=""),"Add non-conversion reason",IF(AND(I384="Yes",M384&lt;&gt;""),"Clear non-conversion reason","")))))))))</f>
        <v/>
      </c>
      <c r="P384">
        <f>'Lists &amp; Setup'!A384</f>
        <v/>
      </c>
      <c r="Q384">
        <f>'Lists &amp; Setup'!B384</f>
        <v/>
      </c>
      <c r="R384">
        <f>'Lists &amp; Setup'!C384</f>
        <v/>
      </c>
      <c r="S384">
        <f>'Lists &amp; Setup'!D384</f>
        <v/>
      </c>
      <c r="T384">
        <f>'Lists &amp; Setup'!E384</f>
        <v/>
      </c>
      <c r="U384">
        <f>'Lists &amp; Setup'!F384</f>
        <v/>
      </c>
    </row>
    <row r="385">
      <c r="A385" s="24" t="n"/>
      <c r="B385" s="38" t="n"/>
      <c r="C385" s="26" t="n"/>
      <c r="D385" s="24" t="n"/>
      <c r="E385" s="24" t="n"/>
      <c r="F385" s="24" t="n"/>
      <c r="G385" s="27" t="n"/>
      <c r="H385" s="27" t="n"/>
      <c r="I385" s="27" t="n"/>
      <c r="J385" s="38" t="n"/>
      <c r="K385" s="28" t="n"/>
      <c r="L385" s="27" t="n"/>
      <c r="M385" s="24" t="n"/>
      <c r="N385" s="30">
        <f>IF(COUNTA(A385:M385)=0,"",IF(OR(A385="",B385="",C385="",D385="",E385="",F385="",G385="",H385="",I385="",L385=""),"Complete required fields",IF(COUNTIF($A$2:$A$501,A385)&gt;1,"Duplicate Call ID",IF(OR(AND(H385="Yes",G385&lt;&gt;"Yes"),AND(I385="Yes",H385&lt;&gt;"Yes")),"Inconsistent funnel stages",IF(AND(I385="Yes",OR(J385="",K385="",IFERROR(K385&lt;=0,TRUE))),"Enter valid sale date and value",IF(AND(I385="Yes",IFERROR(J385&lt;B385,TRUE)),"Check sale date",IF(AND(I385&lt;&gt;"Yes",OR(J385&lt;&gt;"",K385&lt;&gt;"")),"Clear sale date and value",IF(AND(L385="Completed",I385="No",M385=""),"Add non-conversion reason",IF(AND(I385="Yes",M385&lt;&gt;""),"Clear non-conversion reason","")))))))))</f>
        <v/>
      </c>
      <c r="P385">
        <f>'Lists &amp; Setup'!A385</f>
        <v/>
      </c>
      <c r="Q385">
        <f>'Lists &amp; Setup'!B385</f>
        <v/>
      </c>
      <c r="R385">
        <f>'Lists &amp; Setup'!C385</f>
        <v/>
      </c>
      <c r="S385">
        <f>'Lists &amp; Setup'!D385</f>
        <v/>
      </c>
      <c r="T385">
        <f>'Lists &amp; Setup'!E385</f>
        <v/>
      </c>
      <c r="U385">
        <f>'Lists &amp; Setup'!F385</f>
        <v/>
      </c>
    </row>
    <row r="386">
      <c r="A386" s="24" t="n"/>
      <c r="B386" s="38" t="n"/>
      <c r="C386" s="26" t="n"/>
      <c r="D386" s="24" t="n"/>
      <c r="E386" s="24" t="n"/>
      <c r="F386" s="24" t="n"/>
      <c r="G386" s="27" t="n"/>
      <c r="H386" s="27" t="n"/>
      <c r="I386" s="27" t="n"/>
      <c r="J386" s="38" t="n"/>
      <c r="K386" s="28" t="n"/>
      <c r="L386" s="27" t="n"/>
      <c r="M386" s="24" t="n"/>
      <c r="N386" s="29">
        <f>IF(COUNTA(A386:M386)=0,"",IF(OR(A386="",B386="",C386="",D386="",E386="",F386="",G386="",H386="",I386="",L386=""),"Complete required fields",IF(COUNTIF($A$2:$A$501,A386)&gt;1,"Duplicate Call ID",IF(OR(AND(H386="Yes",G386&lt;&gt;"Yes"),AND(I386="Yes",H386&lt;&gt;"Yes")),"Inconsistent funnel stages",IF(AND(I386="Yes",OR(J386="",K386="",IFERROR(K386&lt;=0,TRUE))),"Enter valid sale date and value",IF(AND(I386="Yes",IFERROR(J386&lt;B386,TRUE)),"Check sale date",IF(AND(I386&lt;&gt;"Yes",OR(J386&lt;&gt;"",K386&lt;&gt;"")),"Clear sale date and value",IF(AND(L386="Completed",I386="No",M386=""),"Add non-conversion reason",IF(AND(I386="Yes",M386&lt;&gt;""),"Clear non-conversion reason","")))))))))</f>
        <v/>
      </c>
      <c r="P386">
        <f>'Lists &amp; Setup'!A386</f>
        <v/>
      </c>
      <c r="Q386">
        <f>'Lists &amp; Setup'!B386</f>
        <v/>
      </c>
      <c r="R386">
        <f>'Lists &amp; Setup'!C386</f>
        <v/>
      </c>
      <c r="S386">
        <f>'Lists &amp; Setup'!D386</f>
        <v/>
      </c>
      <c r="T386">
        <f>'Lists &amp; Setup'!E386</f>
        <v/>
      </c>
      <c r="U386">
        <f>'Lists &amp; Setup'!F386</f>
        <v/>
      </c>
    </row>
    <row r="387">
      <c r="A387" s="24" t="n"/>
      <c r="B387" s="38" t="n"/>
      <c r="C387" s="26" t="n"/>
      <c r="D387" s="24" t="n"/>
      <c r="E387" s="24" t="n"/>
      <c r="F387" s="24" t="n"/>
      <c r="G387" s="27" t="n"/>
      <c r="H387" s="27" t="n"/>
      <c r="I387" s="27" t="n"/>
      <c r="J387" s="38" t="n"/>
      <c r="K387" s="28" t="n"/>
      <c r="L387" s="27" t="n"/>
      <c r="M387" s="24" t="n"/>
      <c r="N387" s="30">
        <f>IF(COUNTA(A387:M387)=0,"",IF(OR(A387="",B387="",C387="",D387="",E387="",F387="",G387="",H387="",I387="",L387=""),"Complete required fields",IF(COUNTIF($A$2:$A$501,A387)&gt;1,"Duplicate Call ID",IF(OR(AND(H387="Yes",G387&lt;&gt;"Yes"),AND(I387="Yes",H387&lt;&gt;"Yes")),"Inconsistent funnel stages",IF(AND(I387="Yes",OR(J387="",K387="",IFERROR(K387&lt;=0,TRUE))),"Enter valid sale date and value",IF(AND(I387="Yes",IFERROR(J387&lt;B387,TRUE)),"Check sale date",IF(AND(I387&lt;&gt;"Yes",OR(J387&lt;&gt;"",K387&lt;&gt;"")),"Clear sale date and value",IF(AND(L387="Completed",I387="No",M387=""),"Add non-conversion reason",IF(AND(I387="Yes",M387&lt;&gt;""),"Clear non-conversion reason","")))))))))</f>
        <v/>
      </c>
      <c r="P387">
        <f>'Lists &amp; Setup'!A387</f>
        <v/>
      </c>
      <c r="Q387">
        <f>'Lists &amp; Setup'!B387</f>
        <v/>
      </c>
      <c r="R387">
        <f>'Lists &amp; Setup'!C387</f>
        <v/>
      </c>
      <c r="S387">
        <f>'Lists &amp; Setup'!D387</f>
        <v/>
      </c>
      <c r="T387">
        <f>'Lists &amp; Setup'!E387</f>
        <v/>
      </c>
      <c r="U387">
        <f>'Lists &amp; Setup'!F387</f>
        <v/>
      </c>
    </row>
    <row r="388">
      <c r="A388" s="24" t="n"/>
      <c r="B388" s="38" t="n"/>
      <c r="C388" s="26" t="n"/>
      <c r="D388" s="24" t="n"/>
      <c r="E388" s="24" t="n"/>
      <c r="F388" s="24" t="n"/>
      <c r="G388" s="27" t="n"/>
      <c r="H388" s="27" t="n"/>
      <c r="I388" s="27" t="n"/>
      <c r="J388" s="38" t="n"/>
      <c r="K388" s="28" t="n"/>
      <c r="L388" s="27" t="n"/>
      <c r="M388" s="24" t="n"/>
      <c r="N388" s="29">
        <f>IF(COUNTA(A388:M388)=0,"",IF(OR(A388="",B388="",C388="",D388="",E388="",F388="",G388="",H388="",I388="",L388=""),"Complete required fields",IF(COUNTIF($A$2:$A$501,A388)&gt;1,"Duplicate Call ID",IF(OR(AND(H388="Yes",G388&lt;&gt;"Yes"),AND(I388="Yes",H388&lt;&gt;"Yes")),"Inconsistent funnel stages",IF(AND(I388="Yes",OR(J388="",K388="",IFERROR(K388&lt;=0,TRUE))),"Enter valid sale date and value",IF(AND(I388="Yes",IFERROR(J388&lt;B388,TRUE)),"Check sale date",IF(AND(I388&lt;&gt;"Yes",OR(J388&lt;&gt;"",K388&lt;&gt;"")),"Clear sale date and value",IF(AND(L388="Completed",I388="No",M388=""),"Add non-conversion reason",IF(AND(I388="Yes",M388&lt;&gt;""),"Clear non-conversion reason","")))))))))</f>
        <v/>
      </c>
      <c r="P388">
        <f>'Lists &amp; Setup'!A388</f>
        <v/>
      </c>
      <c r="Q388">
        <f>'Lists &amp; Setup'!B388</f>
        <v/>
      </c>
      <c r="R388">
        <f>'Lists &amp; Setup'!C388</f>
        <v/>
      </c>
      <c r="S388">
        <f>'Lists &amp; Setup'!D388</f>
        <v/>
      </c>
      <c r="T388">
        <f>'Lists &amp; Setup'!E388</f>
        <v/>
      </c>
      <c r="U388">
        <f>'Lists &amp; Setup'!F388</f>
        <v/>
      </c>
    </row>
    <row r="389">
      <c r="A389" s="24" t="n"/>
      <c r="B389" s="38" t="n"/>
      <c r="C389" s="26" t="n"/>
      <c r="D389" s="24" t="n"/>
      <c r="E389" s="24" t="n"/>
      <c r="F389" s="24" t="n"/>
      <c r="G389" s="27" t="n"/>
      <c r="H389" s="27" t="n"/>
      <c r="I389" s="27" t="n"/>
      <c r="J389" s="38" t="n"/>
      <c r="K389" s="28" t="n"/>
      <c r="L389" s="27" t="n"/>
      <c r="M389" s="24" t="n"/>
      <c r="N389" s="30">
        <f>IF(COUNTA(A389:M389)=0,"",IF(OR(A389="",B389="",C389="",D389="",E389="",F389="",G389="",H389="",I389="",L389=""),"Complete required fields",IF(COUNTIF($A$2:$A$501,A389)&gt;1,"Duplicate Call ID",IF(OR(AND(H389="Yes",G389&lt;&gt;"Yes"),AND(I389="Yes",H389&lt;&gt;"Yes")),"Inconsistent funnel stages",IF(AND(I389="Yes",OR(J389="",K389="",IFERROR(K389&lt;=0,TRUE))),"Enter valid sale date and value",IF(AND(I389="Yes",IFERROR(J389&lt;B389,TRUE)),"Check sale date",IF(AND(I389&lt;&gt;"Yes",OR(J389&lt;&gt;"",K389&lt;&gt;"")),"Clear sale date and value",IF(AND(L389="Completed",I389="No",M389=""),"Add non-conversion reason",IF(AND(I389="Yes",M389&lt;&gt;""),"Clear non-conversion reason","")))))))))</f>
        <v/>
      </c>
      <c r="P389">
        <f>'Lists &amp; Setup'!A389</f>
        <v/>
      </c>
      <c r="Q389">
        <f>'Lists &amp; Setup'!B389</f>
        <v/>
      </c>
      <c r="R389">
        <f>'Lists &amp; Setup'!C389</f>
        <v/>
      </c>
      <c r="S389">
        <f>'Lists &amp; Setup'!D389</f>
        <v/>
      </c>
      <c r="T389">
        <f>'Lists &amp; Setup'!E389</f>
        <v/>
      </c>
      <c r="U389">
        <f>'Lists &amp; Setup'!F389</f>
        <v/>
      </c>
    </row>
    <row r="390">
      <c r="A390" s="24" t="n"/>
      <c r="B390" s="38" t="n"/>
      <c r="C390" s="26" t="n"/>
      <c r="D390" s="24" t="n"/>
      <c r="E390" s="24" t="n"/>
      <c r="F390" s="24" t="n"/>
      <c r="G390" s="27" t="n"/>
      <c r="H390" s="27" t="n"/>
      <c r="I390" s="27" t="n"/>
      <c r="J390" s="38" t="n"/>
      <c r="K390" s="28" t="n"/>
      <c r="L390" s="27" t="n"/>
      <c r="M390" s="24" t="n"/>
      <c r="N390" s="29">
        <f>IF(COUNTA(A390:M390)=0,"",IF(OR(A390="",B390="",C390="",D390="",E390="",F390="",G390="",H390="",I390="",L390=""),"Complete required fields",IF(COUNTIF($A$2:$A$501,A390)&gt;1,"Duplicate Call ID",IF(OR(AND(H390="Yes",G390&lt;&gt;"Yes"),AND(I390="Yes",H390&lt;&gt;"Yes")),"Inconsistent funnel stages",IF(AND(I390="Yes",OR(J390="",K390="",IFERROR(K390&lt;=0,TRUE))),"Enter valid sale date and value",IF(AND(I390="Yes",IFERROR(J390&lt;B390,TRUE)),"Check sale date",IF(AND(I390&lt;&gt;"Yes",OR(J390&lt;&gt;"",K390&lt;&gt;"")),"Clear sale date and value",IF(AND(L390="Completed",I390="No",M390=""),"Add non-conversion reason",IF(AND(I390="Yes",M390&lt;&gt;""),"Clear non-conversion reason","")))))))))</f>
        <v/>
      </c>
      <c r="P390">
        <f>'Lists &amp; Setup'!A390</f>
        <v/>
      </c>
      <c r="Q390">
        <f>'Lists &amp; Setup'!B390</f>
        <v/>
      </c>
      <c r="R390">
        <f>'Lists &amp; Setup'!C390</f>
        <v/>
      </c>
      <c r="S390">
        <f>'Lists &amp; Setup'!D390</f>
        <v/>
      </c>
      <c r="T390">
        <f>'Lists &amp; Setup'!E390</f>
        <v/>
      </c>
      <c r="U390">
        <f>'Lists &amp; Setup'!F390</f>
        <v/>
      </c>
    </row>
    <row r="391">
      <c r="A391" s="24" t="n"/>
      <c r="B391" s="38" t="n"/>
      <c r="C391" s="26" t="n"/>
      <c r="D391" s="24" t="n"/>
      <c r="E391" s="24" t="n"/>
      <c r="F391" s="24" t="n"/>
      <c r="G391" s="27" t="n"/>
      <c r="H391" s="27" t="n"/>
      <c r="I391" s="27" t="n"/>
      <c r="J391" s="38" t="n"/>
      <c r="K391" s="28" t="n"/>
      <c r="L391" s="27" t="n"/>
      <c r="M391" s="24" t="n"/>
      <c r="N391" s="30">
        <f>IF(COUNTA(A391:M391)=0,"",IF(OR(A391="",B391="",C391="",D391="",E391="",F391="",G391="",H391="",I391="",L391=""),"Complete required fields",IF(COUNTIF($A$2:$A$501,A391)&gt;1,"Duplicate Call ID",IF(OR(AND(H391="Yes",G391&lt;&gt;"Yes"),AND(I391="Yes",H391&lt;&gt;"Yes")),"Inconsistent funnel stages",IF(AND(I391="Yes",OR(J391="",K391="",IFERROR(K391&lt;=0,TRUE))),"Enter valid sale date and value",IF(AND(I391="Yes",IFERROR(J391&lt;B391,TRUE)),"Check sale date",IF(AND(I391&lt;&gt;"Yes",OR(J391&lt;&gt;"",K391&lt;&gt;"")),"Clear sale date and value",IF(AND(L391="Completed",I391="No",M391=""),"Add non-conversion reason",IF(AND(I391="Yes",M391&lt;&gt;""),"Clear non-conversion reason","")))))))))</f>
        <v/>
      </c>
      <c r="P391">
        <f>'Lists &amp; Setup'!A391</f>
        <v/>
      </c>
      <c r="Q391">
        <f>'Lists &amp; Setup'!B391</f>
        <v/>
      </c>
      <c r="R391">
        <f>'Lists &amp; Setup'!C391</f>
        <v/>
      </c>
      <c r="S391">
        <f>'Lists &amp; Setup'!D391</f>
        <v/>
      </c>
      <c r="T391">
        <f>'Lists &amp; Setup'!E391</f>
        <v/>
      </c>
      <c r="U391">
        <f>'Lists &amp; Setup'!F391</f>
        <v/>
      </c>
    </row>
    <row r="392">
      <c r="A392" s="24" t="n"/>
      <c r="B392" s="38" t="n"/>
      <c r="C392" s="26" t="n"/>
      <c r="D392" s="24" t="n"/>
      <c r="E392" s="24" t="n"/>
      <c r="F392" s="24" t="n"/>
      <c r="G392" s="27" t="n"/>
      <c r="H392" s="27" t="n"/>
      <c r="I392" s="27" t="n"/>
      <c r="J392" s="38" t="n"/>
      <c r="K392" s="28" t="n"/>
      <c r="L392" s="27" t="n"/>
      <c r="M392" s="24" t="n"/>
      <c r="N392" s="29">
        <f>IF(COUNTA(A392:M392)=0,"",IF(OR(A392="",B392="",C392="",D392="",E392="",F392="",G392="",H392="",I392="",L392=""),"Complete required fields",IF(COUNTIF($A$2:$A$501,A392)&gt;1,"Duplicate Call ID",IF(OR(AND(H392="Yes",G392&lt;&gt;"Yes"),AND(I392="Yes",H392&lt;&gt;"Yes")),"Inconsistent funnel stages",IF(AND(I392="Yes",OR(J392="",K392="",IFERROR(K392&lt;=0,TRUE))),"Enter valid sale date and value",IF(AND(I392="Yes",IFERROR(J392&lt;B392,TRUE)),"Check sale date",IF(AND(I392&lt;&gt;"Yes",OR(J392&lt;&gt;"",K392&lt;&gt;"")),"Clear sale date and value",IF(AND(L392="Completed",I392="No",M392=""),"Add non-conversion reason",IF(AND(I392="Yes",M392&lt;&gt;""),"Clear non-conversion reason","")))))))))</f>
        <v/>
      </c>
      <c r="P392">
        <f>'Lists &amp; Setup'!A392</f>
        <v/>
      </c>
      <c r="Q392">
        <f>'Lists &amp; Setup'!B392</f>
        <v/>
      </c>
      <c r="R392">
        <f>'Lists &amp; Setup'!C392</f>
        <v/>
      </c>
      <c r="S392">
        <f>'Lists &amp; Setup'!D392</f>
        <v/>
      </c>
      <c r="T392">
        <f>'Lists &amp; Setup'!E392</f>
        <v/>
      </c>
      <c r="U392">
        <f>'Lists &amp; Setup'!F392</f>
        <v/>
      </c>
    </row>
    <row r="393">
      <c r="A393" s="24" t="n"/>
      <c r="B393" s="38" t="n"/>
      <c r="C393" s="26" t="n"/>
      <c r="D393" s="24" t="n"/>
      <c r="E393" s="24" t="n"/>
      <c r="F393" s="24" t="n"/>
      <c r="G393" s="27" t="n"/>
      <c r="H393" s="27" t="n"/>
      <c r="I393" s="27" t="n"/>
      <c r="J393" s="38" t="n"/>
      <c r="K393" s="28" t="n"/>
      <c r="L393" s="27" t="n"/>
      <c r="M393" s="24" t="n"/>
      <c r="N393" s="30">
        <f>IF(COUNTA(A393:M393)=0,"",IF(OR(A393="",B393="",C393="",D393="",E393="",F393="",G393="",H393="",I393="",L393=""),"Complete required fields",IF(COUNTIF($A$2:$A$501,A393)&gt;1,"Duplicate Call ID",IF(OR(AND(H393="Yes",G393&lt;&gt;"Yes"),AND(I393="Yes",H393&lt;&gt;"Yes")),"Inconsistent funnel stages",IF(AND(I393="Yes",OR(J393="",K393="",IFERROR(K393&lt;=0,TRUE))),"Enter valid sale date and value",IF(AND(I393="Yes",IFERROR(J393&lt;B393,TRUE)),"Check sale date",IF(AND(I393&lt;&gt;"Yes",OR(J393&lt;&gt;"",K393&lt;&gt;"")),"Clear sale date and value",IF(AND(L393="Completed",I393="No",M393=""),"Add non-conversion reason",IF(AND(I393="Yes",M393&lt;&gt;""),"Clear non-conversion reason","")))))))))</f>
        <v/>
      </c>
      <c r="P393">
        <f>'Lists &amp; Setup'!A393</f>
        <v/>
      </c>
      <c r="Q393">
        <f>'Lists &amp; Setup'!B393</f>
        <v/>
      </c>
      <c r="R393">
        <f>'Lists &amp; Setup'!C393</f>
        <v/>
      </c>
      <c r="S393">
        <f>'Lists &amp; Setup'!D393</f>
        <v/>
      </c>
      <c r="T393">
        <f>'Lists &amp; Setup'!E393</f>
        <v/>
      </c>
      <c r="U393">
        <f>'Lists &amp; Setup'!F393</f>
        <v/>
      </c>
    </row>
    <row r="394">
      <c r="A394" s="24" t="n"/>
      <c r="B394" s="38" t="n"/>
      <c r="C394" s="26" t="n"/>
      <c r="D394" s="24" t="n"/>
      <c r="E394" s="24" t="n"/>
      <c r="F394" s="24" t="n"/>
      <c r="G394" s="27" t="n"/>
      <c r="H394" s="27" t="n"/>
      <c r="I394" s="27" t="n"/>
      <c r="J394" s="38" t="n"/>
      <c r="K394" s="28" t="n"/>
      <c r="L394" s="27" t="n"/>
      <c r="M394" s="24" t="n"/>
      <c r="N394" s="29">
        <f>IF(COUNTA(A394:M394)=0,"",IF(OR(A394="",B394="",C394="",D394="",E394="",F394="",G394="",H394="",I394="",L394=""),"Complete required fields",IF(COUNTIF($A$2:$A$501,A394)&gt;1,"Duplicate Call ID",IF(OR(AND(H394="Yes",G394&lt;&gt;"Yes"),AND(I394="Yes",H394&lt;&gt;"Yes")),"Inconsistent funnel stages",IF(AND(I394="Yes",OR(J394="",K394="",IFERROR(K394&lt;=0,TRUE))),"Enter valid sale date and value",IF(AND(I394="Yes",IFERROR(J394&lt;B394,TRUE)),"Check sale date",IF(AND(I394&lt;&gt;"Yes",OR(J394&lt;&gt;"",K394&lt;&gt;"")),"Clear sale date and value",IF(AND(L394="Completed",I394="No",M394=""),"Add non-conversion reason",IF(AND(I394="Yes",M394&lt;&gt;""),"Clear non-conversion reason","")))))))))</f>
        <v/>
      </c>
      <c r="P394">
        <f>'Lists &amp; Setup'!A394</f>
        <v/>
      </c>
      <c r="Q394">
        <f>'Lists &amp; Setup'!B394</f>
        <v/>
      </c>
      <c r="R394">
        <f>'Lists &amp; Setup'!C394</f>
        <v/>
      </c>
      <c r="S394">
        <f>'Lists &amp; Setup'!D394</f>
        <v/>
      </c>
      <c r="T394">
        <f>'Lists &amp; Setup'!E394</f>
        <v/>
      </c>
      <c r="U394">
        <f>'Lists &amp; Setup'!F394</f>
        <v/>
      </c>
    </row>
    <row r="395">
      <c r="A395" s="24" t="n"/>
      <c r="B395" s="38" t="n"/>
      <c r="C395" s="26" t="n"/>
      <c r="D395" s="24" t="n"/>
      <c r="E395" s="24" t="n"/>
      <c r="F395" s="24" t="n"/>
      <c r="G395" s="27" t="n"/>
      <c r="H395" s="27" t="n"/>
      <c r="I395" s="27" t="n"/>
      <c r="J395" s="38" t="n"/>
      <c r="K395" s="28" t="n"/>
      <c r="L395" s="27" t="n"/>
      <c r="M395" s="24" t="n"/>
      <c r="N395" s="30">
        <f>IF(COUNTA(A395:M395)=0,"",IF(OR(A395="",B395="",C395="",D395="",E395="",F395="",G395="",H395="",I395="",L395=""),"Complete required fields",IF(COUNTIF($A$2:$A$501,A395)&gt;1,"Duplicate Call ID",IF(OR(AND(H395="Yes",G395&lt;&gt;"Yes"),AND(I395="Yes",H395&lt;&gt;"Yes")),"Inconsistent funnel stages",IF(AND(I395="Yes",OR(J395="",K395="",IFERROR(K395&lt;=0,TRUE))),"Enter valid sale date and value",IF(AND(I395="Yes",IFERROR(J395&lt;B395,TRUE)),"Check sale date",IF(AND(I395&lt;&gt;"Yes",OR(J395&lt;&gt;"",K395&lt;&gt;"")),"Clear sale date and value",IF(AND(L395="Completed",I395="No",M395=""),"Add non-conversion reason",IF(AND(I395="Yes",M395&lt;&gt;""),"Clear non-conversion reason","")))))))))</f>
        <v/>
      </c>
      <c r="P395">
        <f>'Lists &amp; Setup'!A395</f>
        <v/>
      </c>
      <c r="Q395">
        <f>'Lists &amp; Setup'!B395</f>
        <v/>
      </c>
      <c r="R395">
        <f>'Lists &amp; Setup'!C395</f>
        <v/>
      </c>
      <c r="S395">
        <f>'Lists &amp; Setup'!D395</f>
        <v/>
      </c>
      <c r="T395">
        <f>'Lists &amp; Setup'!E395</f>
        <v/>
      </c>
      <c r="U395">
        <f>'Lists &amp; Setup'!F395</f>
        <v/>
      </c>
    </row>
    <row r="396">
      <c r="A396" s="24" t="n"/>
      <c r="B396" s="38" t="n"/>
      <c r="C396" s="26" t="n"/>
      <c r="D396" s="24" t="n"/>
      <c r="E396" s="24" t="n"/>
      <c r="F396" s="24" t="n"/>
      <c r="G396" s="27" t="n"/>
      <c r="H396" s="27" t="n"/>
      <c r="I396" s="27" t="n"/>
      <c r="J396" s="38" t="n"/>
      <c r="K396" s="28" t="n"/>
      <c r="L396" s="27" t="n"/>
      <c r="M396" s="24" t="n"/>
      <c r="N396" s="29">
        <f>IF(COUNTA(A396:M396)=0,"",IF(OR(A396="",B396="",C396="",D396="",E396="",F396="",G396="",H396="",I396="",L396=""),"Complete required fields",IF(COUNTIF($A$2:$A$501,A396)&gt;1,"Duplicate Call ID",IF(OR(AND(H396="Yes",G396&lt;&gt;"Yes"),AND(I396="Yes",H396&lt;&gt;"Yes")),"Inconsistent funnel stages",IF(AND(I396="Yes",OR(J396="",K396="",IFERROR(K396&lt;=0,TRUE))),"Enter valid sale date and value",IF(AND(I396="Yes",IFERROR(J396&lt;B396,TRUE)),"Check sale date",IF(AND(I396&lt;&gt;"Yes",OR(J396&lt;&gt;"",K396&lt;&gt;"")),"Clear sale date and value",IF(AND(L396="Completed",I396="No",M396=""),"Add non-conversion reason",IF(AND(I396="Yes",M396&lt;&gt;""),"Clear non-conversion reason","")))))))))</f>
        <v/>
      </c>
      <c r="P396">
        <f>'Lists &amp; Setup'!A396</f>
        <v/>
      </c>
      <c r="Q396">
        <f>'Lists &amp; Setup'!B396</f>
        <v/>
      </c>
      <c r="R396">
        <f>'Lists &amp; Setup'!C396</f>
        <v/>
      </c>
      <c r="S396">
        <f>'Lists &amp; Setup'!D396</f>
        <v/>
      </c>
      <c r="T396">
        <f>'Lists &amp; Setup'!E396</f>
        <v/>
      </c>
      <c r="U396">
        <f>'Lists &amp; Setup'!F396</f>
        <v/>
      </c>
    </row>
    <row r="397">
      <c r="A397" s="24" t="n"/>
      <c r="B397" s="38" t="n"/>
      <c r="C397" s="26" t="n"/>
      <c r="D397" s="24" t="n"/>
      <c r="E397" s="24" t="n"/>
      <c r="F397" s="24" t="n"/>
      <c r="G397" s="27" t="n"/>
      <c r="H397" s="27" t="n"/>
      <c r="I397" s="27" t="n"/>
      <c r="J397" s="38" t="n"/>
      <c r="K397" s="28" t="n"/>
      <c r="L397" s="27" t="n"/>
      <c r="M397" s="24" t="n"/>
      <c r="N397" s="30">
        <f>IF(COUNTA(A397:M397)=0,"",IF(OR(A397="",B397="",C397="",D397="",E397="",F397="",G397="",H397="",I397="",L397=""),"Complete required fields",IF(COUNTIF($A$2:$A$501,A397)&gt;1,"Duplicate Call ID",IF(OR(AND(H397="Yes",G397&lt;&gt;"Yes"),AND(I397="Yes",H397&lt;&gt;"Yes")),"Inconsistent funnel stages",IF(AND(I397="Yes",OR(J397="",K397="",IFERROR(K397&lt;=0,TRUE))),"Enter valid sale date and value",IF(AND(I397="Yes",IFERROR(J397&lt;B397,TRUE)),"Check sale date",IF(AND(I397&lt;&gt;"Yes",OR(J397&lt;&gt;"",K397&lt;&gt;"")),"Clear sale date and value",IF(AND(L397="Completed",I397="No",M397=""),"Add non-conversion reason",IF(AND(I397="Yes",M397&lt;&gt;""),"Clear non-conversion reason","")))))))))</f>
        <v/>
      </c>
      <c r="P397">
        <f>'Lists &amp; Setup'!A397</f>
        <v/>
      </c>
      <c r="Q397">
        <f>'Lists &amp; Setup'!B397</f>
        <v/>
      </c>
      <c r="R397">
        <f>'Lists &amp; Setup'!C397</f>
        <v/>
      </c>
      <c r="S397">
        <f>'Lists &amp; Setup'!D397</f>
        <v/>
      </c>
      <c r="T397">
        <f>'Lists &amp; Setup'!E397</f>
        <v/>
      </c>
      <c r="U397">
        <f>'Lists &amp; Setup'!F397</f>
        <v/>
      </c>
    </row>
    <row r="398">
      <c r="A398" s="24" t="n"/>
      <c r="B398" s="38" t="n"/>
      <c r="C398" s="26" t="n"/>
      <c r="D398" s="24" t="n"/>
      <c r="E398" s="24" t="n"/>
      <c r="F398" s="24" t="n"/>
      <c r="G398" s="27" t="n"/>
      <c r="H398" s="27" t="n"/>
      <c r="I398" s="27" t="n"/>
      <c r="J398" s="38" t="n"/>
      <c r="K398" s="28" t="n"/>
      <c r="L398" s="27" t="n"/>
      <c r="M398" s="24" t="n"/>
      <c r="N398" s="29">
        <f>IF(COUNTA(A398:M398)=0,"",IF(OR(A398="",B398="",C398="",D398="",E398="",F398="",G398="",H398="",I398="",L398=""),"Complete required fields",IF(COUNTIF($A$2:$A$501,A398)&gt;1,"Duplicate Call ID",IF(OR(AND(H398="Yes",G398&lt;&gt;"Yes"),AND(I398="Yes",H398&lt;&gt;"Yes")),"Inconsistent funnel stages",IF(AND(I398="Yes",OR(J398="",K398="",IFERROR(K398&lt;=0,TRUE))),"Enter valid sale date and value",IF(AND(I398="Yes",IFERROR(J398&lt;B398,TRUE)),"Check sale date",IF(AND(I398&lt;&gt;"Yes",OR(J398&lt;&gt;"",K398&lt;&gt;"")),"Clear sale date and value",IF(AND(L398="Completed",I398="No",M398=""),"Add non-conversion reason",IF(AND(I398="Yes",M398&lt;&gt;""),"Clear non-conversion reason","")))))))))</f>
        <v/>
      </c>
      <c r="P398">
        <f>'Lists &amp; Setup'!A398</f>
        <v/>
      </c>
      <c r="Q398">
        <f>'Lists &amp; Setup'!B398</f>
        <v/>
      </c>
      <c r="R398">
        <f>'Lists &amp; Setup'!C398</f>
        <v/>
      </c>
      <c r="S398">
        <f>'Lists &amp; Setup'!D398</f>
        <v/>
      </c>
      <c r="T398">
        <f>'Lists &amp; Setup'!E398</f>
        <v/>
      </c>
      <c r="U398">
        <f>'Lists &amp; Setup'!F398</f>
        <v/>
      </c>
    </row>
    <row r="399">
      <c r="A399" s="24" t="n"/>
      <c r="B399" s="38" t="n"/>
      <c r="C399" s="26" t="n"/>
      <c r="D399" s="24" t="n"/>
      <c r="E399" s="24" t="n"/>
      <c r="F399" s="24" t="n"/>
      <c r="G399" s="27" t="n"/>
      <c r="H399" s="27" t="n"/>
      <c r="I399" s="27" t="n"/>
      <c r="J399" s="38" t="n"/>
      <c r="K399" s="28" t="n"/>
      <c r="L399" s="27" t="n"/>
      <c r="M399" s="24" t="n"/>
      <c r="N399" s="30">
        <f>IF(COUNTA(A399:M399)=0,"",IF(OR(A399="",B399="",C399="",D399="",E399="",F399="",G399="",H399="",I399="",L399=""),"Complete required fields",IF(COUNTIF($A$2:$A$501,A399)&gt;1,"Duplicate Call ID",IF(OR(AND(H399="Yes",G399&lt;&gt;"Yes"),AND(I399="Yes",H399&lt;&gt;"Yes")),"Inconsistent funnel stages",IF(AND(I399="Yes",OR(J399="",K399="",IFERROR(K399&lt;=0,TRUE))),"Enter valid sale date and value",IF(AND(I399="Yes",IFERROR(J399&lt;B399,TRUE)),"Check sale date",IF(AND(I399&lt;&gt;"Yes",OR(J399&lt;&gt;"",K399&lt;&gt;"")),"Clear sale date and value",IF(AND(L399="Completed",I399="No",M399=""),"Add non-conversion reason",IF(AND(I399="Yes",M399&lt;&gt;""),"Clear non-conversion reason","")))))))))</f>
        <v/>
      </c>
      <c r="P399">
        <f>'Lists &amp; Setup'!A399</f>
        <v/>
      </c>
      <c r="Q399">
        <f>'Lists &amp; Setup'!B399</f>
        <v/>
      </c>
      <c r="R399">
        <f>'Lists &amp; Setup'!C399</f>
        <v/>
      </c>
      <c r="S399">
        <f>'Lists &amp; Setup'!D399</f>
        <v/>
      </c>
      <c r="T399">
        <f>'Lists &amp; Setup'!E399</f>
        <v/>
      </c>
      <c r="U399">
        <f>'Lists &amp; Setup'!F399</f>
        <v/>
      </c>
    </row>
    <row r="400">
      <c r="A400" s="24" t="n"/>
      <c r="B400" s="38" t="n"/>
      <c r="C400" s="26" t="n"/>
      <c r="D400" s="24" t="n"/>
      <c r="E400" s="24" t="n"/>
      <c r="F400" s="24" t="n"/>
      <c r="G400" s="27" t="n"/>
      <c r="H400" s="27" t="n"/>
      <c r="I400" s="27" t="n"/>
      <c r="J400" s="38" t="n"/>
      <c r="K400" s="28" t="n"/>
      <c r="L400" s="27" t="n"/>
      <c r="M400" s="24" t="n"/>
      <c r="N400" s="29">
        <f>IF(COUNTA(A400:M400)=0,"",IF(OR(A400="",B400="",C400="",D400="",E400="",F400="",G400="",H400="",I400="",L400=""),"Complete required fields",IF(COUNTIF($A$2:$A$501,A400)&gt;1,"Duplicate Call ID",IF(OR(AND(H400="Yes",G400&lt;&gt;"Yes"),AND(I400="Yes",H400&lt;&gt;"Yes")),"Inconsistent funnel stages",IF(AND(I400="Yes",OR(J400="",K400="",IFERROR(K400&lt;=0,TRUE))),"Enter valid sale date and value",IF(AND(I400="Yes",IFERROR(J400&lt;B400,TRUE)),"Check sale date",IF(AND(I400&lt;&gt;"Yes",OR(J400&lt;&gt;"",K400&lt;&gt;"")),"Clear sale date and value",IF(AND(L400="Completed",I400="No",M400=""),"Add non-conversion reason",IF(AND(I400="Yes",M400&lt;&gt;""),"Clear non-conversion reason","")))))))))</f>
        <v/>
      </c>
      <c r="P400">
        <f>'Lists &amp; Setup'!A400</f>
        <v/>
      </c>
      <c r="Q400">
        <f>'Lists &amp; Setup'!B400</f>
        <v/>
      </c>
      <c r="R400">
        <f>'Lists &amp; Setup'!C400</f>
        <v/>
      </c>
      <c r="S400">
        <f>'Lists &amp; Setup'!D400</f>
        <v/>
      </c>
      <c r="T400">
        <f>'Lists &amp; Setup'!E400</f>
        <v/>
      </c>
      <c r="U400">
        <f>'Lists &amp; Setup'!F400</f>
        <v/>
      </c>
    </row>
    <row r="401">
      <c r="A401" s="24" t="n"/>
      <c r="B401" s="38" t="n"/>
      <c r="C401" s="26" t="n"/>
      <c r="D401" s="24" t="n"/>
      <c r="E401" s="24" t="n"/>
      <c r="F401" s="24" t="n"/>
      <c r="G401" s="27" t="n"/>
      <c r="H401" s="27" t="n"/>
      <c r="I401" s="27" t="n"/>
      <c r="J401" s="38" t="n"/>
      <c r="K401" s="28" t="n"/>
      <c r="L401" s="27" t="n"/>
      <c r="M401" s="24" t="n"/>
      <c r="N401" s="30">
        <f>IF(COUNTA(A401:M401)=0,"",IF(OR(A401="",B401="",C401="",D401="",E401="",F401="",G401="",H401="",I401="",L401=""),"Complete required fields",IF(COUNTIF($A$2:$A$501,A401)&gt;1,"Duplicate Call ID",IF(OR(AND(H401="Yes",G401&lt;&gt;"Yes"),AND(I401="Yes",H401&lt;&gt;"Yes")),"Inconsistent funnel stages",IF(AND(I401="Yes",OR(J401="",K401="",IFERROR(K401&lt;=0,TRUE))),"Enter valid sale date and value",IF(AND(I401="Yes",IFERROR(J401&lt;B401,TRUE)),"Check sale date",IF(AND(I401&lt;&gt;"Yes",OR(J401&lt;&gt;"",K401&lt;&gt;"")),"Clear sale date and value",IF(AND(L401="Completed",I401="No",M401=""),"Add non-conversion reason",IF(AND(I401="Yes",M401&lt;&gt;""),"Clear non-conversion reason","")))))))))</f>
        <v/>
      </c>
      <c r="P401">
        <f>'Lists &amp; Setup'!A401</f>
        <v/>
      </c>
      <c r="Q401">
        <f>'Lists &amp; Setup'!B401</f>
        <v/>
      </c>
      <c r="R401">
        <f>'Lists &amp; Setup'!C401</f>
        <v/>
      </c>
      <c r="S401">
        <f>'Lists &amp; Setup'!D401</f>
        <v/>
      </c>
      <c r="T401">
        <f>'Lists &amp; Setup'!E401</f>
        <v/>
      </c>
      <c r="U401">
        <f>'Lists &amp; Setup'!F401</f>
        <v/>
      </c>
    </row>
    <row r="402">
      <c r="A402" s="24" t="n"/>
      <c r="B402" s="38" t="n"/>
      <c r="C402" s="26" t="n"/>
      <c r="D402" s="24" t="n"/>
      <c r="E402" s="24" t="n"/>
      <c r="F402" s="24" t="n"/>
      <c r="G402" s="27" t="n"/>
      <c r="H402" s="27" t="n"/>
      <c r="I402" s="27" t="n"/>
      <c r="J402" s="38" t="n"/>
      <c r="K402" s="28" t="n"/>
      <c r="L402" s="27" t="n"/>
      <c r="M402" s="24" t="n"/>
      <c r="N402" s="29">
        <f>IF(COUNTA(A402:M402)=0,"",IF(OR(A402="",B402="",C402="",D402="",E402="",F402="",G402="",H402="",I402="",L402=""),"Complete required fields",IF(COUNTIF($A$2:$A$501,A402)&gt;1,"Duplicate Call ID",IF(OR(AND(H402="Yes",G402&lt;&gt;"Yes"),AND(I402="Yes",H402&lt;&gt;"Yes")),"Inconsistent funnel stages",IF(AND(I402="Yes",OR(J402="",K402="",IFERROR(K402&lt;=0,TRUE))),"Enter valid sale date and value",IF(AND(I402="Yes",IFERROR(J402&lt;B402,TRUE)),"Check sale date",IF(AND(I402&lt;&gt;"Yes",OR(J402&lt;&gt;"",K402&lt;&gt;"")),"Clear sale date and value",IF(AND(L402="Completed",I402="No",M402=""),"Add non-conversion reason",IF(AND(I402="Yes",M402&lt;&gt;""),"Clear non-conversion reason","")))))))))</f>
        <v/>
      </c>
      <c r="P402">
        <f>'Lists &amp; Setup'!A402</f>
        <v/>
      </c>
      <c r="Q402">
        <f>'Lists &amp; Setup'!B402</f>
        <v/>
      </c>
      <c r="R402">
        <f>'Lists &amp; Setup'!C402</f>
        <v/>
      </c>
      <c r="S402">
        <f>'Lists &amp; Setup'!D402</f>
        <v/>
      </c>
      <c r="T402">
        <f>'Lists &amp; Setup'!E402</f>
        <v/>
      </c>
      <c r="U402">
        <f>'Lists &amp; Setup'!F402</f>
        <v/>
      </c>
    </row>
    <row r="403">
      <c r="A403" s="24" t="n"/>
      <c r="B403" s="38" t="n"/>
      <c r="C403" s="26" t="n"/>
      <c r="D403" s="24" t="n"/>
      <c r="E403" s="24" t="n"/>
      <c r="F403" s="24" t="n"/>
      <c r="G403" s="27" t="n"/>
      <c r="H403" s="27" t="n"/>
      <c r="I403" s="27" t="n"/>
      <c r="J403" s="38" t="n"/>
      <c r="K403" s="28" t="n"/>
      <c r="L403" s="27" t="n"/>
      <c r="M403" s="24" t="n"/>
      <c r="N403" s="30">
        <f>IF(COUNTA(A403:M403)=0,"",IF(OR(A403="",B403="",C403="",D403="",E403="",F403="",G403="",H403="",I403="",L403=""),"Complete required fields",IF(COUNTIF($A$2:$A$501,A403)&gt;1,"Duplicate Call ID",IF(OR(AND(H403="Yes",G403&lt;&gt;"Yes"),AND(I403="Yes",H403&lt;&gt;"Yes")),"Inconsistent funnel stages",IF(AND(I403="Yes",OR(J403="",K403="",IFERROR(K403&lt;=0,TRUE))),"Enter valid sale date and value",IF(AND(I403="Yes",IFERROR(J403&lt;B403,TRUE)),"Check sale date",IF(AND(I403&lt;&gt;"Yes",OR(J403&lt;&gt;"",K403&lt;&gt;"")),"Clear sale date and value",IF(AND(L403="Completed",I403="No",M403=""),"Add non-conversion reason",IF(AND(I403="Yes",M403&lt;&gt;""),"Clear non-conversion reason","")))))))))</f>
        <v/>
      </c>
      <c r="P403">
        <f>'Lists &amp; Setup'!A403</f>
        <v/>
      </c>
      <c r="Q403">
        <f>'Lists &amp; Setup'!B403</f>
        <v/>
      </c>
      <c r="R403">
        <f>'Lists &amp; Setup'!C403</f>
        <v/>
      </c>
      <c r="S403">
        <f>'Lists &amp; Setup'!D403</f>
        <v/>
      </c>
      <c r="T403">
        <f>'Lists &amp; Setup'!E403</f>
        <v/>
      </c>
      <c r="U403">
        <f>'Lists &amp; Setup'!F403</f>
        <v/>
      </c>
    </row>
    <row r="404">
      <c r="A404" s="24" t="n"/>
      <c r="B404" s="38" t="n"/>
      <c r="C404" s="26" t="n"/>
      <c r="D404" s="24" t="n"/>
      <c r="E404" s="24" t="n"/>
      <c r="F404" s="24" t="n"/>
      <c r="G404" s="27" t="n"/>
      <c r="H404" s="27" t="n"/>
      <c r="I404" s="27" t="n"/>
      <c r="J404" s="38" t="n"/>
      <c r="K404" s="28" t="n"/>
      <c r="L404" s="27" t="n"/>
      <c r="M404" s="24" t="n"/>
      <c r="N404" s="29">
        <f>IF(COUNTA(A404:M404)=0,"",IF(OR(A404="",B404="",C404="",D404="",E404="",F404="",G404="",H404="",I404="",L404=""),"Complete required fields",IF(COUNTIF($A$2:$A$501,A404)&gt;1,"Duplicate Call ID",IF(OR(AND(H404="Yes",G404&lt;&gt;"Yes"),AND(I404="Yes",H404&lt;&gt;"Yes")),"Inconsistent funnel stages",IF(AND(I404="Yes",OR(J404="",K404="",IFERROR(K404&lt;=0,TRUE))),"Enter valid sale date and value",IF(AND(I404="Yes",IFERROR(J404&lt;B404,TRUE)),"Check sale date",IF(AND(I404&lt;&gt;"Yes",OR(J404&lt;&gt;"",K404&lt;&gt;"")),"Clear sale date and value",IF(AND(L404="Completed",I404="No",M404=""),"Add non-conversion reason",IF(AND(I404="Yes",M404&lt;&gt;""),"Clear non-conversion reason","")))))))))</f>
        <v/>
      </c>
      <c r="P404">
        <f>'Lists &amp; Setup'!A404</f>
        <v/>
      </c>
      <c r="Q404">
        <f>'Lists &amp; Setup'!B404</f>
        <v/>
      </c>
      <c r="R404">
        <f>'Lists &amp; Setup'!C404</f>
        <v/>
      </c>
      <c r="S404">
        <f>'Lists &amp; Setup'!D404</f>
        <v/>
      </c>
      <c r="T404">
        <f>'Lists &amp; Setup'!E404</f>
        <v/>
      </c>
      <c r="U404">
        <f>'Lists &amp; Setup'!F404</f>
        <v/>
      </c>
    </row>
    <row r="405">
      <c r="A405" s="24" t="n"/>
      <c r="B405" s="38" t="n"/>
      <c r="C405" s="26" t="n"/>
      <c r="D405" s="24" t="n"/>
      <c r="E405" s="24" t="n"/>
      <c r="F405" s="24" t="n"/>
      <c r="G405" s="27" t="n"/>
      <c r="H405" s="27" t="n"/>
      <c r="I405" s="27" t="n"/>
      <c r="J405" s="38" t="n"/>
      <c r="K405" s="28" t="n"/>
      <c r="L405" s="27" t="n"/>
      <c r="M405" s="24" t="n"/>
      <c r="N405" s="30">
        <f>IF(COUNTA(A405:M405)=0,"",IF(OR(A405="",B405="",C405="",D405="",E405="",F405="",G405="",H405="",I405="",L405=""),"Complete required fields",IF(COUNTIF($A$2:$A$501,A405)&gt;1,"Duplicate Call ID",IF(OR(AND(H405="Yes",G405&lt;&gt;"Yes"),AND(I405="Yes",H405&lt;&gt;"Yes")),"Inconsistent funnel stages",IF(AND(I405="Yes",OR(J405="",K405="",IFERROR(K405&lt;=0,TRUE))),"Enter valid sale date and value",IF(AND(I405="Yes",IFERROR(J405&lt;B405,TRUE)),"Check sale date",IF(AND(I405&lt;&gt;"Yes",OR(J405&lt;&gt;"",K405&lt;&gt;"")),"Clear sale date and value",IF(AND(L405="Completed",I405="No",M405=""),"Add non-conversion reason",IF(AND(I405="Yes",M405&lt;&gt;""),"Clear non-conversion reason","")))))))))</f>
        <v/>
      </c>
      <c r="P405">
        <f>'Lists &amp; Setup'!A405</f>
        <v/>
      </c>
      <c r="Q405">
        <f>'Lists &amp; Setup'!B405</f>
        <v/>
      </c>
      <c r="R405">
        <f>'Lists &amp; Setup'!C405</f>
        <v/>
      </c>
      <c r="S405">
        <f>'Lists &amp; Setup'!D405</f>
        <v/>
      </c>
      <c r="T405">
        <f>'Lists &amp; Setup'!E405</f>
        <v/>
      </c>
      <c r="U405">
        <f>'Lists &amp; Setup'!F405</f>
        <v/>
      </c>
    </row>
    <row r="406">
      <c r="A406" s="24" t="n"/>
      <c r="B406" s="38" t="n"/>
      <c r="C406" s="26" t="n"/>
      <c r="D406" s="24" t="n"/>
      <c r="E406" s="24" t="n"/>
      <c r="F406" s="24" t="n"/>
      <c r="G406" s="27" t="n"/>
      <c r="H406" s="27" t="n"/>
      <c r="I406" s="27" t="n"/>
      <c r="J406" s="38" t="n"/>
      <c r="K406" s="28" t="n"/>
      <c r="L406" s="27" t="n"/>
      <c r="M406" s="24" t="n"/>
      <c r="N406" s="29">
        <f>IF(COUNTA(A406:M406)=0,"",IF(OR(A406="",B406="",C406="",D406="",E406="",F406="",G406="",H406="",I406="",L406=""),"Complete required fields",IF(COUNTIF($A$2:$A$501,A406)&gt;1,"Duplicate Call ID",IF(OR(AND(H406="Yes",G406&lt;&gt;"Yes"),AND(I406="Yes",H406&lt;&gt;"Yes")),"Inconsistent funnel stages",IF(AND(I406="Yes",OR(J406="",K406="",IFERROR(K406&lt;=0,TRUE))),"Enter valid sale date and value",IF(AND(I406="Yes",IFERROR(J406&lt;B406,TRUE)),"Check sale date",IF(AND(I406&lt;&gt;"Yes",OR(J406&lt;&gt;"",K406&lt;&gt;"")),"Clear sale date and value",IF(AND(L406="Completed",I406="No",M406=""),"Add non-conversion reason",IF(AND(I406="Yes",M406&lt;&gt;""),"Clear non-conversion reason","")))))))))</f>
        <v/>
      </c>
      <c r="P406">
        <f>'Lists &amp; Setup'!A406</f>
        <v/>
      </c>
      <c r="Q406">
        <f>'Lists &amp; Setup'!B406</f>
        <v/>
      </c>
      <c r="R406">
        <f>'Lists &amp; Setup'!C406</f>
        <v/>
      </c>
      <c r="S406">
        <f>'Lists &amp; Setup'!D406</f>
        <v/>
      </c>
      <c r="T406">
        <f>'Lists &amp; Setup'!E406</f>
        <v/>
      </c>
      <c r="U406">
        <f>'Lists &amp; Setup'!F406</f>
        <v/>
      </c>
    </row>
    <row r="407">
      <c r="A407" s="24" t="n"/>
      <c r="B407" s="38" t="n"/>
      <c r="C407" s="26" t="n"/>
      <c r="D407" s="24" t="n"/>
      <c r="E407" s="24" t="n"/>
      <c r="F407" s="24" t="n"/>
      <c r="G407" s="27" t="n"/>
      <c r="H407" s="27" t="n"/>
      <c r="I407" s="27" t="n"/>
      <c r="J407" s="38" t="n"/>
      <c r="K407" s="28" t="n"/>
      <c r="L407" s="27" t="n"/>
      <c r="M407" s="24" t="n"/>
      <c r="N407" s="30">
        <f>IF(COUNTA(A407:M407)=0,"",IF(OR(A407="",B407="",C407="",D407="",E407="",F407="",G407="",H407="",I407="",L407=""),"Complete required fields",IF(COUNTIF($A$2:$A$501,A407)&gt;1,"Duplicate Call ID",IF(OR(AND(H407="Yes",G407&lt;&gt;"Yes"),AND(I407="Yes",H407&lt;&gt;"Yes")),"Inconsistent funnel stages",IF(AND(I407="Yes",OR(J407="",K407="",IFERROR(K407&lt;=0,TRUE))),"Enter valid sale date and value",IF(AND(I407="Yes",IFERROR(J407&lt;B407,TRUE)),"Check sale date",IF(AND(I407&lt;&gt;"Yes",OR(J407&lt;&gt;"",K407&lt;&gt;"")),"Clear sale date and value",IF(AND(L407="Completed",I407="No",M407=""),"Add non-conversion reason",IF(AND(I407="Yes",M407&lt;&gt;""),"Clear non-conversion reason","")))))))))</f>
        <v/>
      </c>
      <c r="P407">
        <f>'Lists &amp; Setup'!A407</f>
        <v/>
      </c>
      <c r="Q407">
        <f>'Lists &amp; Setup'!B407</f>
        <v/>
      </c>
      <c r="R407">
        <f>'Lists &amp; Setup'!C407</f>
        <v/>
      </c>
      <c r="S407">
        <f>'Lists &amp; Setup'!D407</f>
        <v/>
      </c>
      <c r="T407">
        <f>'Lists &amp; Setup'!E407</f>
        <v/>
      </c>
      <c r="U407">
        <f>'Lists &amp; Setup'!F407</f>
        <v/>
      </c>
    </row>
    <row r="408">
      <c r="A408" s="24" t="n"/>
      <c r="B408" s="38" t="n"/>
      <c r="C408" s="26" t="n"/>
      <c r="D408" s="24" t="n"/>
      <c r="E408" s="24" t="n"/>
      <c r="F408" s="24" t="n"/>
      <c r="G408" s="27" t="n"/>
      <c r="H408" s="27" t="n"/>
      <c r="I408" s="27" t="n"/>
      <c r="J408" s="38" t="n"/>
      <c r="K408" s="28" t="n"/>
      <c r="L408" s="27" t="n"/>
      <c r="M408" s="24" t="n"/>
      <c r="N408" s="29">
        <f>IF(COUNTA(A408:M408)=0,"",IF(OR(A408="",B408="",C408="",D408="",E408="",F408="",G408="",H408="",I408="",L408=""),"Complete required fields",IF(COUNTIF($A$2:$A$501,A408)&gt;1,"Duplicate Call ID",IF(OR(AND(H408="Yes",G408&lt;&gt;"Yes"),AND(I408="Yes",H408&lt;&gt;"Yes")),"Inconsistent funnel stages",IF(AND(I408="Yes",OR(J408="",K408="",IFERROR(K408&lt;=0,TRUE))),"Enter valid sale date and value",IF(AND(I408="Yes",IFERROR(J408&lt;B408,TRUE)),"Check sale date",IF(AND(I408&lt;&gt;"Yes",OR(J408&lt;&gt;"",K408&lt;&gt;"")),"Clear sale date and value",IF(AND(L408="Completed",I408="No",M408=""),"Add non-conversion reason",IF(AND(I408="Yes",M408&lt;&gt;""),"Clear non-conversion reason","")))))))))</f>
        <v/>
      </c>
      <c r="P408">
        <f>'Lists &amp; Setup'!A408</f>
        <v/>
      </c>
      <c r="Q408">
        <f>'Lists &amp; Setup'!B408</f>
        <v/>
      </c>
      <c r="R408">
        <f>'Lists &amp; Setup'!C408</f>
        <v/>
      </c>
      <c r="S408">
        <f>'Lists &amp; Setup'!D408</f>
        <v/>
      </c>
      <c r="T408">
        <f>'Lists &amp; Setup'!E408</f>
        <v/>
      </c>
      <c r="U408">
        <f>'Lists &amp; Setup'!F408</f>
        <v/>
      </c>
    </row>
    <row r="409">
      <c r="A409" s="24" t="n"/>
      <c r="B409" s="38" t="n"/>
      <c r="C409" s="26" t="n"/>
      <c r="D409" s="24" t="n"/>
      <c r="E409" s="24" t="n"/>
      <c r="F409" s="24" t="n"/>
      <c r="G409" s="27" t="n"/>
      <c r="H409" s="27" t="n"/>
      <c r="I409" s="27" t="n"/>
      <c r="J409" s="38" t="n"/>
      <c r="K409" s="28" t="n"/>
      <c r="L409" s="27" t="n"/>
      <c r="M409" s="24" t="n"/>
      <c r="N409" s="30">
        <f>IF(COUNTA(A409:M409)=0,"",IF(OR(A409="",B409="",C409="",D409="",E409="",F409="",G409="",H409="",I409="",L409=""),"Complete required fields",IF(COUNTIF($A$2:$A$501,A409)&gt;1,"Duplicate Call ID",IF(OR(AND(H409="Yes",G409&lt;&gt;"Yes"),AND(I409="Yes",H409&lt;&gt;"Yes")),"Inconsistent funnel stages",IF(AND(I409="Yes",OR(J409="",K409="",IFERROR(K409&lt;=0,TRUE))),"Enter valid sale date and value",IF(AND(I409="Yes",IFERROR(J409&lt;B409,TRUE)),"Check sale date",IF(AND(I409&lt;&gt;"Yes",OR(J409&lt;&gt;"",K409&lt;&gt;"")),"Clear sale date and value",IF(AND(L409="Completed",I409="No",M409=""),"Add non-conversion reason",IF(AND(I409="Yes",M409&lt;&gt;""),"Clear non-conversion reason","")))))))))</f>
        <v/>
      </c>
      <c r="P409">
        <f>'Lists &amp; Setup'!A409</f>
        <v/>
      </c>
      <c r="Q409">
        <f>'Lists &amp; Setup'!B409</f>
        <v/>
      </c>
      <c r="R409">
        <f>'Lists &amp; Setup'!C409</f>
        <v/>
      </c>
      <c r="S409">
        <f>'Lists &amp; Setup'!D409</f>
        <v/>
      </c>
      <c r="T409">
        <f>'Lists &amp; Setup'!E409</f>
        <v/>
      </c>
      <c r="U409">
        <f>'Lists &amp; Setup'!F409</f>
        <v/>
      </c>
    </row>
    <row r="410">
      <c r="A410" s="24" t="n"/>
      <c r="B410" s="38" t="n"/>
      <c r="C410" s="26" t="n"/>
      <c r="D410" s="24" t="n"/>
      <c r="E410" s="24" t="n"/>
      <c r="F410" s="24" t="n"/>
      <c r="G410" s="27" t="n"/>
      <c r="H410" s="27" t="n"/>
      <c r="I410" s="27" t="n"/>
      <c r="J410" s="38" t="n"/>
      <c r="K410" s="28" t="n"/>
      <c r="L410" s="27" t="n"/>
      <c r="M410" s="24" t="n"/>
      <c r="N410" s="29">
        <f>IF(COUNTA(A410:M410)=0,"",IF(OR(A410="",B410="",C410="",D410="",E410="",F410="",G410="",H410="",I410="",L410=""),"Complete required fields",IF(COUNTIF($A$2:$A$501,A410)&gt;1,"Duplicate Call ID",IF(OR(AND(H410="Yes",G410&lt;&gt;"Yes"),AND(I410="Yes",H410&lt;&gt;"Yes")),"Inconsistent funnel stages",IF(AND(I410="Yes",OR(J410="",K410="",IFERROR(K410&lt;=0,TRUE))),"Enter valid sale date and value",IF(AND(I410="Yes",IFERROR(J410&lt;B410,TRUE)),"Check sale date",IF(AND(I410&lt;&gt;"Yes",OR(J410&lt;&gt;"",K410&lt;&gt;"")),"Clear sale date and value",IF(AND(L410="Completed",I410="No",M410=""),"Add non-conversion reason",IF(AND(I410="Yes",M410&lt;&gt;""),"Clear non-conversion reason","")))))))))</f>
        <v/>
      </c>
      <c r="P410">
        <f>'Lists &amp; Setup'!A410</f>
        <v/>
      </c>
      <c r="Q410">
        <f>'Lists &amp; Setup'!B410</f>
        <v/>
      </c>
      <c r="R410">
        <f>'Lists &amp; Setup'!C410</f>
        <v/>
      </c>
      <c r="S410">
        <f>'Lists &amp; Setup'!D410</f>
        <v/>
      </c>
      <c r="T410">
        <f>'Lists &amp; Setup'!E410</f>
        <v/>
      </c>
      <c r="U410">
        <f>'Lists &amp; Setup'!F410</f>
        <v/>
      </c>
    </row>
    <row r="411">
      <c r="A411" s="24" t="n"/>
      <c r="B411" s="38" t="n"/>
      <c r="C411" s="26" t="n"/>
      <c r="D411" s="24" t="n"/>
      <c r="E411" s="24" t="n"/>
      <c r="F411" s="24" t="n"/>
      <c r="G411" s="27" t="n"/>
      <c r="H411" s="27" t="n"/>
      <c r="I411" s="27" t="n"/>
      <c r="J411" s="38" t="n"/>
      <c r="K411" s="28" t="n"/>
      <c r="L411" s="27" t="n"/>
      <c r="M411" s="24" t="n"/>
      <c r="N411" s="30">
        <f>IF(COUNTA(A411:M411)=0,"",IF(OR(A411="",B411="",C411="",D411="",E411="",F411="",G411="",H411="",I411="",L411=""),"Complete required fields",IF(COUNTIF($A$2:$A$501,A411)&gt;1,"Duplicate Call ID",IF(OR(AND(H411="Yes",G411&lt;&gt;"Yes"),AND(I411="Yes",H411&lt;&gt;"Yes")),"Inconsistent funnel stages",IF(AND(I411="Yes",OR(J411="",K411="",IFERROR(K411&lt;=0,TRUE))),"Enter valid sale date and value",IF(AND(I411="Yes",IFERROR(J411&lt;B411,TRUE)),"Check sale date",IF(AND(I411&lt;&gt;"Yes",OR(J411&lt;&gt;"",K411&lt;&gt;"")),"Clear sale date and value",IF(AND(L411="Completed",I411="No",M411=""),"Add non-conversion reason",IF(AND(I411="Yes",M411&lt;&gt;""),"Clear non-conversion reason","")))))))))</f>
        <v/>
      </c>
      <c r="P411">
        <f>'Lists &amp; Setup'!A411</f>
        <v/>
      </c>
      <c r="Q411">
        <f>'Lists &amp; Setup'!B411</f>
        <v/>
      </c>
      <c r="R411">
        <f>'Lists &amp; Setup'!C411</f>
        <v/>
      </c>
      <c r="S411">
        <f>'Lists &amp; Setup'!D411</f>
        <v/>
      </c>
      <c r="T411">
        <f>'Lists &amp; Setup'!E411</f>
        <v/>
      </c>
      <c r="U411">
        <f>'Lists &amp; Setup'!F411</f>
        <v/>
      </c>
    </row>
    <row r="412">
      <c r="A412" s="24" t="n"/>
      <c r="B412" s="38" t="n"/>
      <c r="C412" s="26" t="n"/>
      <c r="D412" s="24" t="n"/>
      <c r="E412" s="24" t="n"/>
      <c r="F412" s="24" t="n"/>
      <c r="G412" s="27" t="n"/>
      <c r="H412" s="27" t="n"/>
      <c r="I412" s="27" t="n"/>
      <c r="J412" s="38" t="n"/>
      <c r="K412" s="28" t="n"/>
      <c r="L412" s="27" t="n"/>
      <c r="M412" s="24" t="n"/>
      <c r="N412" s="29">
        <f>IF(COUNTA(A412:M412)=0,"",IF(OR(A412="",B412="",C412="",D412="",E412="",F412="",G412="",H412="",I412="",L412=""),"Complete required fields",IF(COUNTIF($A$2:$A$501,A412)&gt;1,"Duplicate Call ID",IF(OR(AND(H412="Yes",G412&lt;&gt;"Yes"),AND(I412="Yes",H412&lt;&gt;"Yes")),"Inconsistent funnel stages",IF(AND(I412="Yes",OR(J412="",K412="",IFERROR(K412&lt;=0,TRUE))),"Enter valid sale date and value",IF(AND(I412="Yes",IFERROR(J412&lt;B412,TRUE)),"Check sale date",IF(AND(I412&lt;&gt;"Yes",OR(J412&lt;&gt;"",K412&lt;&gt;"")),"Clear sale date and value",IF(AND(L412="Completed",I412="No",M412=""),"Add non-conversion reason",IF(AND(I412="Yes",M412&lt;&gt;""),"Clear non-conversion reason","")))))))))</f>
        <v/>
      </c>
      <c r="P412">
        <f>'Lists &amp; Setup'!A412</f>
        <v/>
      </c>
      <c r="Q412">
        <f>'Lists &amp; Setup'!B412</f>
        <v/>
      </c>
      <c r="R412">
        <f>'Lists &amp; Setup'!C412</f>
        <v/>
      </c>
      <c r="S412">
        <f>'Lists &amp; Setup'!D412</f>
        <v/>
      </c>
      <c r="T412">
        <f>'Lists &amp; Setup'!E412</f>
        <v/>
      </c>
      <c r="U412">
        <f>'Lists &amp; Setup'!F412</f>
        <v/>
      </c>
    </row>
    <row r="413">
      <c r="A413" s="24" t="n"/>
      <c r="B413" s="38" t="n"/>
      <c r="C413" s="26" t="n"/>
      <c r="D413" s="24" t="n"/>
      <c r="E413" s="24" t="n"/>
      <c r="F413" s="24" t="n"/>
      <c r="G413" s="27" t="n"/>
      <c r="H413" s="27" t="n"/>
      <c r="I413" s="27" t="n"/>
      <c r="J413" s="38" t="n"/>
      <c r="K413" s="28" t="n"/>
      <c r="L413" s="27" t="n"/>
      <c r="M413" s="24" t="n"/>
      <c r="N413" s="30">
        <f>IF(COUNTA(A413:M413)=0,"",IF(OR(A413="",B413="",C413="",D413="",E413="",F413="",G413="",H413="",I413="",L413=""),"Complete required fields",IF(COUNTIF($A$2:$A$501,A413)&gt;1,"Duplicate Call ID",IF(OR(AND(H413="Yes",G413&lt;&gt;"Yes"),AND(I413="Yes",H413&lt;&gt;"Yes")),"Inconsistent funnel stages",IF(AND(I413="Yes",OR(J413="",K413="",IFERROR(K413&lt;=0,TRUE))),"Enter valid sale date and value",IF(AND(I413="Yes",IFERROR(J413&lt;B413,TRUE)),"Check sale date",IF(AND(I413&lt;&gt;"Yes",OR(J413&lt;&gt;"",K413&lt;&gt;"")),"Clear sale date and value",IF(AND(L413="Completed",I413="No",M413=""),"Add non-conversion reason",IF(AND(I413="Yes",M413&lt;&gt;""),"Clear non-conversion reason","")))))))))</f>
        <v/>
      </c>
      <c r="P413">
        <f>'Lists &amp; Setup'!A413</f>
        <v/>
      </c>
      <c r="Q413">
        <f>'Lists &amp; Setup'!B413</f>
        <v/>
      </c>
      <c r="R413">
        <f>'Lists &amp; Setup'!C413</f>
        <v/>
      </c>
      <c r="S413">
        <f>'Lists &amp; Setup'!D413</f>
        <v/>
      </c>
      <c r="T413">
        <f>'Lists &amp; Setup'!E413</f>
        <v/>
      </c>
      <c r="U413">
        <f>'Lists &amp; Setup'!F413</f>
        <v/>
      </c>
    </row>
    <row r="414">
      <c r="A414" s="24" t="n"/>
      <c r="B414" s="38" t="n"/>
      <c r="C414" s="26" t="n"/>
      <c r="D414" s="24" t="n"/>
      <c r="E414" s="24" t="n"/>
      <c r="F414" s="24" t="n"/>
      <c r="G414" s="27" t="n"/>
      <c r="H414" s="27" t="n"/>
      <c r="I414" s="27" t="n"/>
      <c r="J414" s="38" t="n"/>
      <c r="K414" s="28" t="n"/>
      <c r="L414" s="27" t="n"/>
      <c r="M414" s="24" t="n"/>
      <c r="N414" s="29">
        <f>IF(COUNTA(A414:M414)=0,"",IF(OR(A414="",B414="",C414="",D414="",E414="",F414="",G414="",H414="",I414="",L414=""),"Complete required fields",IF(COUNTIF($A$2:$A$501,A414)&gt;1,"Duplicate Call ID",IF(OR(AND(H414="Yes",G414&lt;&gt;"Yes"),AND(I414="Yes",H414&lt;&gt;"Yes")),"Inconsistent funnel stages",IF(AND(I414="Yes",OR(J414="",K414="",IFERROR(K414&lt;=0,TRUE))),"Enter valid sale date and value",IF(AND(I414="Yes",IFERROR(J414&lt;B414,TRUE)),"Check sale date",IF(AND(I414&lt;&gt;"Yes",OR(J414&lt;&gt;"",K414&lt;&gt;"")),"Clear sale date and value",IF(AND(L414="Completed",I414="No",M414=""),"Add non-conversion reason",IF(AND(I414="Yes",M414&lt;&gt;""),"Clear non-conversion reason","")))))))))</f>
        <v/>
      </c>
      <c r="P414">
        <f>'Lists &amp; Setup'!A414</f>
        <v/>
      </c>
      <c r="Q414">
        <f>'Lists &amp; Setup'!B414</f>
        <v/>
      </c>
      <c r="R414">
        <f>'Lists &amp; Setup'!C414</f>
        <v/>
      </c>
      <c r="S414">
        <f>'Lists &amp; Setup'!D414</f>
        <v/>
      </c>
      <c r="T414">
        <f>'Lists &amp; Setup'!E414</f>
        <v/>
      </c>
      <c r="U414">
        <f>'Lists &amp; Setup'!F414</f>
        <v/>
      </c>
    </row>
    <row r="415">
      <c r="A415" s="24" t="n"/>
      <c r="B415" s="38" t="n"/>
      <c r="C415" s="26" t="n"/>
      <c r="D415" s="24" t="n"/>
      <c r="E415" s="24" t="n"/>
      <c r="F415" s="24" t="n"/>
      <c r="G415" s="27" t="n"/>
      <c r="H415" s="27" t="n"/>
      <c r="I415" s="27" t="n"/>
      <c r="J415" s="38" t="n"/>
      <c r="K415" s="28" t="n"/>
      <c r="L415" s="27" t="n"/>
      <c r="M415" s="24" t="n"/>
      <c r="N415" s="30">
        <f>IF(COUNTA(A415:M415)=0,"",IF(OR(A415="",B415="",C415="",D415="",E415="",F415="",G415="",H415="",I415="",L415=""),"Complete required fields",IF(COUNTIF($A$2:$A$501,A415)&gt;1,"Duplicate Call ID",IF(OR(AND(H415="Yes",G415&lt;&gt;"Yes"),AND(I415="Yes",H415&lt;&gt;"Yes")),"Inconsistent funnel stages",IF(AND(I415="Yes",OR(J415="",K415="",IFERROR(K415&lt;=0,TRUE))),"Enter valid sale date and value",IF(AND(I415="Yes",IFERROR(J415&lt;B415,TRUE)),"Check sale date",IF(AND(I415&lt;&gt;"Yes",OR(J415&lt;&gt;"",K415&lt;&gt;"")),"Clear sale date and value",IF(AND(L415="Completed",I415="No",M415=""),"Add non-conversion reason",IF(AND(I415="Yes",M415&lt;&gt;""),"Clear non-conversion reason","")))))))))</f>
        <v/>
      </c>
      <c r="P415">
        <f>'Lists &amp; Setup'!A415</f>
        <v/>
      </c>
      <c r="Q415">
        <f>'Lists &amp; Setup'!B415</f>
        <v/>
      </c>
      <c r="R415">
        <f>'Lists &amp; Setup'!C415</f>
        <v/>
      </c>
      <c r="S415">
        <f>'Lists &amp; Setup'!D415</f>
        <v/>
      </c>
      <c r="T415">
        <f>'Lists &amp; Setup'!E415</f>
        <v/>
      </c>
      <c r="U415">
        <f>'Lists &amp; Setup'!F415</f>
        <v/>
      </c>
    </row>
    <row r="416">
      <c r="A416" s="24" t="n"/>
      <c r="B416" s="38" t="n"/>
      <c r="C416" s="26" t="n"/>
      <c r="D416" s="24" t="n"/>
      <c r="E416" s="24" t="n"/>
      <c r="F416" s="24" t="n"/>
      <c r="G416" s="27" t="n"/>
      <c r="H416" s="27" t="n"/>
      <c r="I416" s="27" t="n"/>
      <c r="J416" s="38" t="n"/>
      <c r="K416" s="28" t="n"/>
      <c r="L416" s="27" t="n"/>
      <c r="M416" s="24" t="n"/>
      <c r="N416" s="29">
        <f>IF(COUNTA(A416:M416)=0,"",IF(OR(A416="",B416="",C416="",D416="",E416="",F416="",G416="",H416="",I416="",L416=""),"Complete required fields",IF(COUNTIF($A$2:$A$501,A416)&gt;1,"Duplicate Call ID",IF(OR(AND(H416="Yes",G416&lt;&gt;"Yes"),AND(I416="Yes",H416&lt;&gt;"Yes")),"Inconsistent funnel stages",IF(AND(I416="Yes",OR(J416="",K416="",IFERROR(K416&lt;=0,TRUE))),"Enter valid sale date and value",IF(AND(I416="Yes",IFERROR(J416&lt;B416,TRUE)),"Check sale date",IF(AND(I416&lt;&gt;"Yes",OR(J416&lt;&gt;"",K416&lt;&gt;"")),"Clear sale date and value",IF(AND(L416="Completed",I416="No",M416=""),"Add non-conversion reason",IF(AND(I416="Yes",M416&lt;&gt;""),"Clear non-conversion reason","")))))))))</f>
        <v/>
      </c>
      <c r="P416">
        <f>'Lists &amp; Setup'!A416</f>
        <v/>
      </c>
      <c r="Q416">
        <f>'Lists &amp; Setup'!B416</f>
        <v/>
      </c>
      <c r="R416">
        <f>'Lists &amp; Setup'!C416</f>
        <v/>
      </c>
      <c r="S416">
        <f>'Lists &amp; Setup'!D416</f>
        <v/>
      </c>
      <c r="T416">
        <f>'Lists &amp; Setup'!E416</f>
        <v/>
      </c>
      <c r="U416">
        <f>'Lists &amp; Setup'!F416</f>
        <v/>
      </c>
    </row>
    <row r="417">
      <c r="A417" s="24" t="n"/>
      <c r="B417" s="38" t="n"/>
      <c r="C417" s="26" t="n"/>
      <c r="D417" s="24" t="n"/>
      <c r="E417" s="24" t="n"/>
      <c r="F417" s="24" t="n"/>
      <c r="G417" s="27" t="n"/>
      <c r="H417" s="27" t="n"/>
      <c r="I417" s="27" t="n"/>
      <c r="J417" s="38" t="n"/>
      <c r="K417" s="28" t="n"/>
      <c r="L417" s="27" t="n"/>
      <c r="M417" s="24" t="n"/>
      <c r="N417" s="30">
        <f>IF(COUNTA(A417:M417)=0,"",IF(OR(A417="",B417="",C417="",D417="",E417="",F417="",G417="",H417="",I417="",L417=""),"Complete required fields",IF(COUNTIF($A$2:$A$501,A417)&gt;1,"Duplicate Call ID",IF(OR(AND(H417="Yes",G417&lt;&gt;"Yes"),AND(I417="Yes",H417&lt;&gt;"Yes")),"Inconsistent funnel stages",IF(AND(I417="Yes",OR(J417="",K417="",IFERROR(K417&lt;=0,TRUE))),"Enter valid sale date and value",IF(AND(I417="Yes",IFERROR(J417&lt;B417,TRUE)),"Check sale date",IF(AND(I417&lt;&gt;"Yes",OR(J417&lt;&gt;"",K417&lt;&gt;"")),"Clear sale date and value",IF(AND(L417="Completed",I417="No",M417=""),"Add non-conversion reason",IF(AND(I417="Yes",M417&lt;&gt;""),"Clear non-conversion reason","")))))))))</f>
        <v/>
      </c>
      <c r="P417">
        <f>'Lists &amp; Setup'!A417</f>
        <v/>
      </c>
      <c r="Q417">
        <f>'Lists &amp; Setup'!B417</f>
        <v/>
      </c>
      <c r="R417">
        <f>'Lists &amp; Setup'!C417</f>
        <v/>
      </c>
      <c r="S417">
        <f>'Lists &amp; Setup'!D417</f>
        <v/>
      </c>
      <c r="T417">
        <f>'Lists &amp; Setup'!E417</f>
        <v/>
      </c>
      <c r="U417">
        <f>'Lists &amp; Setup'!F417</f>
        <v/>
      </c>
    </row>
    <row r="418">
      <c r="A418" s="24" t="n"/>
      <c r="B418" s="38" t="n"/>
      <c r="C418" s="26" t="n"/>
      <c r="D418" s="24" t="n"/>
      <c r="E418" s="24" t="n"/>
      <c r="F418" s="24" t="n"/>
      <c r="G418" s="27" t="n"/>
      <c r="H418" s="27" t="n"/>
      <c r="I418" s="27" t="n"/>
      <c r="J418" s="38" t="n"/>
      <c r="K418" s="28" t="n"/>
      <c r="L418" s="27" t="n"/>
      <c r="M418" s="24" t="n"/>
      <c r="N418" s="29">
        <f>IF(COUNTA(A418:M418)=0,"",IF(OR(A418="",B418="",C418="",D418="",E418="",F418="",G418="",H418="",I418="",L418=""),"Complete required fields",IF(COUNTIF($A$2:$A$501,A418)&gt;1,"Duplicate Call ID",IF(OR(AND(H418="Yes",G418&lt;&gt;"Yes"),AND(I418="Yes",H418&lt;&gt;"Yes")),"Inconsistent funnel stages",IF(AND(I418="Yes",OR(J418="",K418="",IFERROR(K418&lt;=0,TRUE))),"Enter valid sale date and value",IF(AND(I418="Yes",IFERROR(J418&lt;B418,TRUE)),"Check sale date",IF(AND(I418&lt;&gt;"Yes",OR(J418&lt;&gt;"",K418&lt;&gt;"")),"Clear sale date and value",IF(AND(L418="Completed",I418="No",M418=""),"Add non-conversion reason",IF(AND(I418="Yes",M418&lt;&gt;""),"Clear non-conversion reason","")))))))))</f>
        <v/>
      </c>
      <c r="P418">
        <f>'Lists &amp; Setup'!A418</f>
        <v/>
      </c>
      <c r="Q418">
        <f>'Lists &amp; Setup'!B418</f>
        <v/>
      </c>
      <c r="R418">
        <f>'Lists &amp; Setup'!C418</f>
        <v/>
      </c>
      <c r="S418">
        <f>'Lists &amp; Setup'!D418</f>
        <v/>
      </c>
      <c r="T418">
        <f>'Lists &amp; Setup'!E418</f>
        <v/>
      </c>
      <c r="U418">
        <f>'Lists &amp; Setup'!F418</f>
        <v/>
      </c>
    </row>
    <row r="419">
      <c r="A419" s="24" t="n"/>
      <c r="B419" s="38" t="n"/>
      <c r="C419" s="26" t="n"/>
      <c r="D419" s="24" t="n"/>
      <c r="E419" s="24" t="n"/>
      <c r="F419" s="24" t="n"/>
      <c r="G419" s="27" t="n"/>
      <c r="H419" s="27" t="n"/>
      <c r="I419" s="27" t="n"/>
      <c r="J419" s="38" t="n"/>
      <c r="K419" s="28" t="n"/>
      <c r="L419" s="27" t="n"/>
      <c r="M419" s="24" t="n"/>
      <c r="N419" s="30">
        <f>IF(COUNTA(A419:M419)=0,"",IF(OR(A419="",B419="",C419="",D419="",E419="",F419="",G419="",H419="",I419="",L419=""),"Complete required fields",IF(COUNTIF($A$2:$A$501,A419)&gt;1,"Duplicate Call ID",IF(OR(AND(H419="Yes",G419&lt;&gt;"Yes"),AND(I419="Yes",H419&lt;&gt;"Yes")),"Inconsistent funnel stages",IF(AND(I419="Yes",OR(J419="",K419="",IFERROR(K419&lt;=0,TRUE))),"Enter valid sale date and value",IF(AND(I419="Yes",IFERROR(J419&lt;B419,TRUE)),"Check sale date",IF(AND(I419&lt;&gt;"Yes",OR(J419&lt;&gt;"",K419&lt;&gt;"")),"Clear sale date and value",IF(AND(L419="Completed",I419="No",M419=""),"Add non-conversion reason",IF(AND(I419="Yes",M419&lt;&gt;""),"Clear non-conversion reason","")))))))))</f>
        <v/>
      </c>
      <c r="P419">
        <f>'Lists &amp; Setup'!A419</f>
        <v/>
      </c>
      <c r="Q419">
        <f>'Lists &amp; Setup'!B419</f>
        <v/>
      </c>
      <c r="R419">
        <f>'Lists &amp; Setup'!C419</f>
        <v/>
      </c>
      <c r="S419">
        <f>'Lists &amp; Setup'!D419</f>
        <v/>
      </c>
      <c r="T419">
        <f>'Lists &amp; Setup'!E419</f>
        <v/>
      </c>
      <c r="U419">
        <f>'Lists &amp; Setup'!F419</f>
        <v/>
      </c>
    </row>
    <row r="420">
      <c r="A420" s="24" t="n"/>
      <c r="B420" s="38" t="n"/>
      <c r="C420" s="26" t="n"/>
      <c r="D420" s="24" t="n"/>
      <c r="E420" s="24" t="n"/>
      <c r="F420" s="24" t="n"/>
      <c r="G420" s="27" t="n"/>
      <c r="H420" s="27" t="n"/>
      <c r="I420" s="27" t="n"/>
      <c r="J420" s="38" t="n"/>
      <c r="K420" s="28" t="n"/>
      <c r="L420" s="27" t="n"/>
      <c r="M420" s="24" t="n"/>
      <c r="N420" s="29">
        <f>IF(COUNTA(A420:M420)=0,"",IF(OR(A420="",B420="",C420="",D420="",E420="",F420="",G420="",H420="",I420="",L420=""),"Complete required fields",IF(COUNTIF($A$2:$A$501,A420)&gt;1,"Duplicate Call ID",IF(OR(AND(H420="Yes",G420&lt;&gt;"Yes"),AND(I420="Yes",H420&lt;&gt;"Yes")),"Inconsistent funnel stages",IF(AND(I420="Yes",OR(J420="",K420="",IFERROR(K420&lt;=0,TRUE))),"Enter valid sale date and value",IF(AND(I420="Yes",IFERROR(J420&lt;B420,TRUE)),"Check sale date",IF(AND(I420&lt;&gt;"Yes",OR(J420&lt;&gt;"",K420&lt;&gt;"")),"Clear sale date and value",IF(AND(L420="Completed",I420="No",M420=""),"Add non-conversion reason",IF(AND(I420="Yes",M420&lt;&gt;""),"Clear non-conversion reason","")))))))))</f>
        <v/>
      </c>
      <c r="P420">
        <f>'Lists &amp; Setup'!A420</f>
        <v/>
      </c>
      <c r="Q420">
        <f>'Lists &amp; Setup'!B420</f>
        <v/>
      </c>
      <c r="R420">
        <f>'Lists &amp; Setup'!C420</f>
        <v/>
      </c>
      <c r="S420">
        <f>'Lists &amp; Setup'!D420</f>
        <v/>
      </c>
      <c r="T420">
        <f>'Lists &amp; Setup'!E420</f>
        <v/>
      </c>
      <c r="U420">
        <f>'Lists &amp; Setup'!F420</f>
        <v/>
      </c>
    </row>
    <row r="421">
      <c r="A421" s="24" t="n"/>
      <c r="B421" s="38" t="n"/>
      <c r="C421" s="26" t="n"/>
      <c r="D421" s="24" t="n"/>
      <c r="E421" s="24" t="n"/>
      <c r="F421" s="24" t="n"/>
      <c r="G421" s="27" t="n"/>
      <c r="H421" s="27" t="n"/>
      <c r="I421" s="27" t="n"/>
      <c r="J421" s="38" t="n"/>
      <c r="K421" s="28" t="n"/>
      <c r="L421" s="27" t="n"/>
      <c r="M421" s="24" t="n"/>
      <c r="N421" s="30">
        <f>IF(COUNTA(A421:M421)=0,"",IF(OR(A421="",B421="",C421="",D421="",E421="",F421="",G421="",H421="",I421="",L421=""),"Complete required fields",IF(COUNTIF($A$2:$A$501,A421)&gt;1,"Duplicate Call ID",IF(OR(AND(H421="Yes",G421&lt;&gt;"Yes"),AND(I421="Yes",H421&lt;&gt;"Yes")),"Inconsistent funnel stages",IF(AND(I421="Yes",OR(J421="",K421="",IFERROR(K421&lt;=0,TRUE))),"Enter valid sale date and value",IF(AND(I421="Yes",IFERROR(J421&lt;B421,TRUE)),"Check sale date",IF(AND(I421&lt;&gt;"Yes",OR(J421&lt;&gt;"",K421&lt;&gt;"")),"Clear sale date and value",IF(AND(L421="Completed",I421="No",M421=""),"Add non-conversion reason",IF(AND(I421="Yes",M421&lt;&gt;""),"Clear non-conversion reason","")))))))))</f>
        <v/>
      </c>
      <c r="P421">
        <f>'Lists &amp; Setup'!A421</f>
        <v/>
      </c>
      <c r="Q421">
        <f>'Lists &amp; Setup'!B421</f>
        <v/>
      </c>
      <c r="R421">
        <f>'Lists &amp; Setup'!C421</f>
        <v/>
      </c>
      <c r="S421">
        <f>'Lists &amp; Setup'!D421</f>
        <v/>
      </c>
      <c r="T421">
        <f>'Lists &amp; Setup'!E421</f>
        <v/>
      </c>
      <c r="U421">
        <f>'Lists &amp; Setup'!F421</f>
        <v/>
      </c>
    </row>
    <row r="422">
      <c r="A422" s="24" t="n"/>
      <c r="B422" s="38" t="n"/>
      <c r="C422" s="26" t="n"/>
      <c r="D422" s="24" t="n"/>
      <c r="E422" s="24" t="n"/>
      <c r="F422" s="24" t="n"/>
      <c r="G422" s="27" t="n"/>
      <c r="H422" s="27" t="n"/>
      <c r="I422" s="27" t="n"/>
      <c r="J422" s="38" t="n"/>
      <c r="K422" s="28" t="n"/>
      <c r="L422" s="27" t="n"/>
      <c r="M422" s="24" t="n"/>
      <c r="N422" s="29">
        <f>IF(COUNTA(A422:M422)=0,"",IF(OR(A422="",B422="",C422="",D422="",E422="",F422="",G422="",H422="",I422="",L422=""),"Complete required fields",IF(COUNTIF($A$2:$A$501,A422)&gt;1,"Duplicate Call ID",IF(OR(AND(H422="Yes",G422&lt;&gt;"Yes"),AND(I422="Yes",H422&lt;&gt;"Yes")),"Inconsistent funnel stages",IF(AND(I422="Yes",OR(J422="",K422="",IFERROR(K422&lt;=0,TRUE))),"Enter valid sale date and value",IF(AND(I422="Yes",IFERROR(J422&lt;B422,TRUE)),"Check sale date",IF(AND(I422&lt;&gt;"Yes",OR(J422&lt;&gt;"",K422&lt;&gt;"")),"Clear sale date and value",IF(AND(L422="Completed",I422="No",M422=""),"Add non-conversion reason",IF(AND(I422="Yes",M422&lt;&gt;""),"Clear non-conversion reason","")))))))))</f>
        <v/>
      </c>
      <c r="P422">
        <f>'Lists &amp; Setup'!A422</f>
        <v/>
      </c>
      <c r="Q422">
        <f>'Lists &amp; Setup'!B422</f>
        <v/>
      </c>
      <c r="R422">
        <f>'Lists &amp; Setup'!C422</f>
        <v/>
      </c>
      <c r="S422">
        <f>'Lists &amp; Setup'!D422</f>
        <v/>
      </c>
      <c r="T422">
        <f>'Lists &amp; Setup'!E422</f>
        <v/>
      </c>
      <c r="U422">
        <f>'Lists &amp; Setup'!F422</f>
        <v/>
      </c>
    </row>
    <row r="423">
      <c r="A423" s="24" t="n"/>
      <c r="B423" s="38" t="n"/>
      <c r="C423" s="26" t="n"/>
      <c r="D423" s="24" t="n"/>
      <c r="E423" s="24" t="n"/>
      <c r="F423" s="24" t="n"/>
      <c r="G423" s="27" t="n"/>
      <c r="H423" s="27" t="n"/>
      <c r="I423" s="27" t="n"/>
      <c r="J423" s="38" t="n"/>
      <c r="K423" s="28" t="n"/>
      <c r="L423" s="27" t="n"/>
      <c r="M423" s="24" t="n"/>
      <c r="N423" s="30">
        <f>IF(COUNTA(A423:M423)=0,"",IF(OR(A423="",B423="",C423="",D423="",E423="",F423="",G423="",H423="",I423="",L423=""),"Complete required fields",IF(COUNTIF($A$2:$A$501,A423)&gt;1,"Duplicate Call ID",IF(OR(AND(H423="Yes",G423&lt;&gt;"Yes"),AND(I423="Yes",H423&lt;&gt;"Yes")),"Inconsistent funnel stages",IF(AND(I423="Yes",OR(J423="",K423="",IFERROR(K423&lt;=0,TRUE))),"Enter valid sale date and value",IF(AND(I423="Yes",IFERROR(J423&lt;B423,TRUE)),"Check sale date",IF(AND(I423&lt;&gt;"Yes",OR(J423&lt;&gt;"",K423&lt;&gt;"")),"Clear sale date and value",IF(AND(L423="Completed",I423="No",M423=""),"Add non-conversion reason",IF(AND(I423="Yes",M423&lt;&gt;""),"Clear non-conversion reason","")))))))))</f>
        <v/>
      </c>
      <c r="P423">
        <f>'Lists &amp; Setup'!A423</f>
        <v/>
      </c>
      <c r="Q423">
        <f>'Lists &amp; Setup'!B423</f>
        <v/>
      </c>
      <c r="R423">
        <f>'Lists &amp; Setup'!C423</f>
        <v/>
      </c>
      <c r="S423">
        <f>'Lists &amp; Setup'!D423</f>
        <v/>
      </c>
      <c r="T423">
        <f>'Lists &amp; Setup'!E423</f>
        <v/>
      </c>
      <c r="U423">
        <f>'Lists &amp; Setup'!F423</f>
        <v/>
      </c>
    </row>
    <row r="424">
      <c r="A424" s="24" t="n"/>
      <c r="B424" s="38" t="n"/>
      <c r="C424" s="26" t="n"/>
      <c r="D424" s="24" t="n"/>
      <c r="E424" s="24" t="n"/>
      <c r="F424" s="24" t="n"/>
      <c r="G424" s="27" t="n"/>
      <c r="H424" s="27" t="n"/>
      <c r="I424" s="27" t="n"/>
      <c r="J424" s="38" t="n"/>
      <c r="K424" s="28" t="n"/>
      <c r="L424" s="27" t="n"/>
      <c r="M424" s="24" t="n"/>
      <c r="N424" s="29">
        <f>IF(COUNTA(A424:M424)=0,"",IF(OR(A424="",B424="",C424="",D424="",E424="",F424="",G424="",H424="",I424="",L424=""),"Complete required fields",IF(COUNTIF($A$2:$A$501,A424)&gt;1,"Duplicate Call ID",IF(OR(AND(H424="Yes",G424&lt;&gt;"Yes"),AND(I424="Yes",H424&lt;&gt;"Yes")),"Inconsistent funnel stages",IF(AND(I424="Yes",OR(J424="",K424="",IFERROR(K424&lt;=0,TRUE))),"Enter valid sale date and value",IF(AND(I424="Yes",IFERROR(J424&lt;B424,TRUE)),"Check sale date",IF(AND(I424&lt;&gt;"Yes",OR(J424&lt;&gt;"",K424&lt;&gt;"")),"Clear sale date and value",IF(AND(L424="Completed",I424="No",M424=""),"Add non-conversion reason",IF(AND(I424="Yes",M424&lt;&gt;""),"Clear non-conversion reason","")))))))))</f>
        <v/>
      </c>
      <c r="P424">
        <f>'Lists &amp; Setup'!A424</f>
        <v/>
      </c>
      <c r="Q424">
        <f>'Lists &amp; Setup'!B424</f>
        <v/>
      </c>
      <c r="R424">
        <f>'Lists &amp; Setup'!C424</f>
        <v/>
      </c>
      <c r="S424">
        <f>'Lists &amp; Setup'!D424</f>
        <v/>
      </c>
      <c r="T424">
        <f>'Lists &amp; Setup'!E424</f>
        <v/>
      </c>
      <c r="U424">
        <f>'Lists &amp; Setup'!F424</f>
        <v/>
      </c>
    </row>
    <row r="425">
      <c r="A425" s="24" t="n"/>
      <c r="B425" s="38" t="n"/>
      <c r="C425" s="26" t="n"/>
      <c r="D425" s="24" t="n"/>
      <c r="E425" s="24" t="n"/>
      <c r="F425" s="24" t="n"/>
      <c r="G425" s="27" t="n"/>
      <c r="H425" s="27" t="n"/>
      <c r="I425" s="27" t="n"/>
      <c r="J425" s="38" t="n"/>
      <c r="K425" s="28" t="n"/>
      <c r="L425" s="27" t="n"/>
      <c r="M425" s="24" t="n"/>
      <c r="N425" s="30">
        <f>IF(COUNTA(A425:M425)=0,"",IF(OR(A425="",B425="",C425="",D425="",E425="",F425="",G425="",H425="",I425="",L425=""),"Complete required fields",IF(COUNTIF($A$2:$A$501,A425)&gt;1,"Duplicate Call ID",IF(OR(AND(H425="Yes",G425&lt;&gt;"Yes"),AND(I425="Yes",H425&lt;&gt;"Yes")),"Inconsistent funnel stages",IF(AND(I425="Yes",OR(J425="",K425="",IFERROR(K425&lt;=0,TRUE))),"Enter valid sale date and value",IF(AND(I425="Yes",IFERROR(J425&lt;B425,TRUE)),"Check sale date",IF(AND(I425&lt;&gt;"Yes",OR(J425&lt;&gt;"",K425&lt;&gt;"")),"Clear sale date and value",IF(AND(L425="Completed",I425="No",M425=""),"Add non-conversion reason",IF(AND(I425="Yes",M425&lt;&gt;""),"Clear non-conversion reason","")))))))))</f>
        <v/>
      </c>
      <c r="P425">
        <f>'Lists &amp; Setup'!A425</f>
        <v/>
      </c>
      <c r="Q425">
        <f>'Lists &amp; Setup'!B425</f>
        <v/>
      </c>
      <c r="R425">
        <f>'Lists &amp; Setup'!C425</f>
        <v/>
      </c>
      <c r="S425">
        <f>'Lists &amp; Setup'!D425</f>
        <v/>
      </c>
      <c r="T425">
        <f>'Lists &amp; Setup'!E425</f>
        <v/>
      </c>
      <c r="U425">
        <f>'Lists &amp; Setup'!F425</f>
        <v/>
      </c>
    </row>
    <row r="426">
      <c r="A426" s="24" t="n"/>
      <c r="B426" s="38" t="n"/>
      <c r="C426" s="26" t="n"/>
      <c r="D426" s="24" t="n"/>
      <c r="E426" s="24" t="n"/>
      <c r="F426" s="24" t="n"/>
      <c r="G426" s="27" t="n"/>
      <c r="H426" s="27" t="n"/>
      <c r="I426" s="27" t="n"/>
      <c r="J426" s="38" t="n"/>
      <c r="K426" s="28" t="n"/>
      <c r="L426" s="27" t="n"/>
      <c r="M426" s="24" t="n"/>
      <c r="N426" s="29">
        <f>IF(COUNTA(A426:M426)=0,"",IF(OR(A426="",B426="",C426="",D426="",E426="",F426="",G426="",H426="",I426="",L426=""),"Complete required fields",IF(COUNTIF($A$2:$A$501,A426)&gt;1,"Duplicate Call ID",IF(OR(AND(H426="Yes",G426&lt;&gt;"Yes"),AND(I426="Yes",H426&lt;&gt;"Yes")),"Inconsistent funnel stages",IF(AND(I426="Yes",OR(J426="",K426="",IFERROR(K426&lt;=0,TRUE))),"Enter valid sale date and value",IF(AND(I426="Yes",IFERROR(J426&lt;B426,TRUE)),"Check sale date",IF(AND(I426&lt;&gt;"Yes",OR(J426&lt;&gt;"",K426&lt;&gt;"")),"Clear sale date and value",IF(AND(L426="Completed",I426="No",M426=""),"Add non-conversion reason",IF(AND(I426="Yes",M426&lt;&gt;""),"Clear non-conversion reason","")))))))))</f>
        <v/>
      </c>
      <c r="P426">
        <f>'Lists &amp; Setup'!A426</f>
        <v/>
      </c>
      <c r="Q426">
        <f>'Lists &amp; Setup'!B426</f>
        <v/>
      </c>
      <c r="R426">
        <f>'Lists &amp; Setup'!C426</f>
        <v/>
      </c>
      <c r="S426">
        <f>'Lists &amp; Setup'!D426</f>
        <v/>
      </c>
      <c r="T426">
        <f>'Lists &amp; Setup'!E426</f>
        <v/>
      </c>
      <c r="U426">
        <f>'Lists &amp; Setup'!F426</f>
        <v/>
      </c>
    </row>
    <row r="427">
      <c r="A427" s="24" t="n"/>
      <c r="B427" s="38" t="n"/>
      <c r="C427" s="26" t="n"/>
      <c r="D427" s="24" t="n"/>
      <c r="E427" s="24" t="n"/>
      <c r="F427" s="24" t="n"/>
      <c r="G427" s="27" t="n"/>
      <c r="H427" s="27" t="n"/>
      <c r="I427" s="27" t="n"/>
      <c r="J427" s="38" t="n"/>
      <c r="K427" s="28" t="n"/>
      <c r="L427" s="27" t="n"/>
      <c r="M427" s="24" t="n"/>
      <c r="N427" s="30">
        <f>IF(COUNTA(A427:M427)=0,"",IF(OR(A427="",B427="",C427="",D427="",E427="",F427="",G427="",H427="",I427="",L427=""),"Complete required fields",IF(COUNTIF($A$2:$A$501,A427)&gt;1,"Duplicate Call ID",IF(OR(AND(H427="Yes",G427&lt;&gt;"Yes"),AND(I427="Yes",H427&lt;&gt;"Yes")),"Inconsistent funnel stages",IF(AND(I427="Yes",OR(J427="",K427="",IFERROR(K427&lt;=0,TRUE))),"Enter valid sale date and value",IF(AND(I427="Yes",IFERROR(J427&lt;B427,TRUE)),"Check sale date",IF(AND(I427&lt;&gt;"Yes",OR(J427&lt;&gt;"",K427&lt;&gt;"")),"Clear sale date and value",IF(AND(L427="Completed",I427="No",M427=""),"Add non-conversion reason",IF(AND(I427="Yes",M427&lt;&gt;""),"Clear non-conversion reason","")))))))))</f>
        <v/>
      </c>
      <c r="P427">
        <f>'Lists &amp; Setup'!A427</f>
        <v/>
      </c>
      <c r="Q427">
        <f>'Lists &amp; Setup'!B427</f>
        <v/>
      </c>
      <c r="R427">
        <f>'Lists &amp; Setup'!C427</f>
        <v/>
      </c>
      <c r="S427">
        <f>'Lists &amp; Setup'!D427</f>
        <v/>
      </c>
      <c r="T427">
        <f>'Lists &amp; Setup'!E427</f>
        <v/>
      </c>
      <c r="U427">
        <f>'Lists &amp; Setup'!F427</f>
        <v/>
      </c>
    </row>
    <row r="428">
      <c r="A428" s="24" t="n"/>
      <c r="B428" s="38" t="n"/>
      <c r="C428" s="26" t="n"/>
      <c r="D428" s="24" t="n"/>
      <c r="E428" s="24" t="n"/>
      <c r="F428" s="24" t="n"/>
      <c r="G428" s="27" t="n"/>
      <c r="H428" s="27" t="n"/>
      <c r="I428" s="27" t="n"/>
      <c r="J428" s="38" t="n"/>
      <c r="K428" s="28" t="n"/>
      <c r="L428" s="27" t="n"/>
      <c r="M428" s="24" t="n"/>
      <c r="N428" s="29">
        <f>IF(COUNTA(A428:M428)=0,"",IF(OR(A428="",B428="",C428="",D428="",E428="",F428="",G428="",H428="",I428="",L428=""),"Complete required fields",IF(COUNTIF($A$2:$A$501,A428)&gt;1,"Duplicate Call ID",IF(OR(AND(H428="Yes",G428&lt;&gt;"Yes"),AND(I428="Yes",H428&lt;&gt;"Yes")),"Inconsistent funnel stages",IF(AND(I428="Yes",OR(J428="",K428="",IFERROR(K428&lt;=0,TRUE))),"Enter valid sale date and value",IF(AND(I428="Yes",IFERROR(J428&lt;B428,TRUE)),"Check sale date",IF(AND(I428&lt;&gt;"Yes",OR(J428&lt;&gt;"",K428&lt;&gt;"")),"Clear sale date and value",IF(AND(L428="Completed",I428="No",M428=""),"Add non-conversion reason",IF(AND(I428="Yes",M428&lt;&gt;""),"Clear non-conversion reason","")))))))))</f>
        <v/>
      </c>
      <c r="P428">
        <f>'Lists &amp; Setup'!A428</f>
        <v/>
      </c>
      <c r="Q428">
        <f>'Lists &amp; Setup'!B428</f>
        <v/>
      </c>
      <c r="R428">
        <f>'Lists &amp; Setup'!C428</f>
        <v/>
      </c>
      <c r="S428">
        <f>'Lists &amp; Setup'!D428</f>
        <v/>
      </c>
      <c r="T428">
        <f>'Lists &amp; Setup'!E428</f>
        <v/>
      </c>
      <c r="U428">
        <f>'Lists &amp; Setup'!F428</f>
        <v/>
      </c>
    </row>
    <row r="429">
      <c r="A429" s="24" t="n"/>
      <c r="B429" s="38" t="n"/>
      <c r="C429" s="26" t="n"/>
      <c r="D429" s="24" t="n"/>
      <c r="E429" s="24" t="n"/>
      <c r="F429" s="24" t="n"/>
      <c r="G429" s="27" t="n"/>
      <c r="H429" s="27" t="n"/>
      <c r="I429" s="27" t="n"/>
      <c r="J429" s="38" t="n"/>
      <c r="K429" s="28" t="n"/>
      <c r="L429" s="27" t="n"/>
      <c r="M429" s="24" t="n"/>
      <c r="N429" s="30">
        <f>IF(COUNTA(A429:M429)=0,"",IF(OR(A429="",B429="",C429="",D429="",E429="",F429="",G429="",H429="",I429="",L429=""),"Complete required fields",IF(COUNTIF($A$2:$A$501,A429)&gt;1,"Duplicate Call ID",IF(OR(AND(H429="Yes",G429&lt;&gt;"Yes"),AND(I429="Yes",H429&lt;&gt;"Yes")),"Inconsistent funnel stages",IF(AND(I429="Yes",OR(J429="",K429="",IFERROR(K429&lt;=0,TRUE))),"Enter valid sale date and value",IF(AND(I429="Yes",IFERROR(J429&lt;B429,TRUE)),"Check sale date",IF(AND(I429&lt;&gt;"Yes",OR(J429&lt;&gt;"",K429&lt;&gt;"")),"Clear sale date and value",IF(AND(L429="Completed",I429="No",M429=""),"Add non-conversion reason",IF(AND(I429="Yes",M429&lt;&gt;""),"Clear non-conversion reason","")))))))))</f>
        <v/>
      </c>
      <c r="P429">
        <f>'Lists &amp; Setup'!A429</f>
        <v/>
      </c>
      <c r="Q429">
        <f>'Lists &amp; Setup'!B429</f>
        <v/>
      </c>
      <c r="R429">
        <f>'Lists &amp; Setup'!C429</f>
        <v/>
      </c>
      <c r="S429">
        <f>'Lists &amp; Setup'!D429</f>
        <v/>
      </c>
      <c r="T429">
        <f>'Lists &amp; Setup'!E429</f>
        <v/>
      </c>
      <c r="U429">
        <f>'Lists &amp; Setup'!F429</f>
        <v/>
      </c>
    </row>
    <row r="430">
      <c r="A430" s="24" t="n"/>
      <c r="B430" s="38" t="n"/>
      <c r="C430" s="26" t="n"/>
      <c r="D430" s="24" t="n"/>
      <c r="E430" s="24" t="n"/>
      <c r="F430" s="24" t="n"/>
      <c r="G430" s="27" t="n"/>
      <c r="H430" s="27" t="n"/>
      <c r="I430" s="27" t="n"/>
      <c r="J430" s="38" t="n"/>
      <c r="K430" s="28" t="n"/>
      <c r="L430" s="27" t="n"/>
      <c r="M430" s="24" t="n"/>
      <c r="N430" s="29">
        <f>IF(COUNTA(A430:M430)=0,"",IF(OR(A430="",B430="",C430="",D430="",E430="",F430="",G430="",H430="",I430="",L430=""),"Complete required fields",IF(COUNTIF($A$2:$A$501,A430)&gt;1,"Duplicate Call ID",IF(OR(AND(H430="Yes",G430&lt;&gt;"Yes"),AND(I430="Yes",H430&lt;&gt;"Yes")),"Inconsistent funnel stages",IF(AND(I430="Yes",OR(J430="",K430="",IFERROR(K430&lt;=0,TRUE))),"Enter valid sale date and value",IF(AND(I430="Yes",IFERROR(J430&lt;B430,TRUE)),"Check sale date",IF(AND(I430&lt;&gt;"Yes",OR(J430&lt;&gt;"",K430&lt;&gt;"")),"Clear sale date and value",IF(AND(L430="Completed",I430="No",M430=""),"Add non-conversion reason",IF(AND(I430="Yes",M430&lt;&gt;""),"Clear non-conversion reason","")))))))))</f>
        <v/>
      </c>
      <c r="P430">
        <f>'Lists &amp; Setup'!A430</f>
        <v/>
      </c>
      <c r="Q430">
        <f>'Lists &amp; Setup'!B430</f>
        <v/>
      </c>
      <c r="R430">
        <f>'Lists &amp; Setup'!C430</f>
        <v/>
      </c>
      <c r="S430">
        <f>'Lists &amp; Setup'!D430</f>
        <v/>
      </c>
      <c r="T430">
        <f>'Lists &amp; Setup'!E430</f>
        <v/>
      </c>
      <c r="U430">
        <f>'Lists &amp; Setup'!F430</f>
        <v/>
      </c>
    </row>
    <row r="431">
      <c r="A431" s="24" t="n"/>
      <c r="B431" s="38" t="n"/>
      <c r="C431" s="26" t="n"/>
      <c r="D431" s="24" t="n"/>
      <c r="E431" s="24" t="n"/>
      <c r="F431" s="24" t="n"/>
      <c r="G431" s="27" t="n"/>
      <c r="H431" s="27" t="n"/>
      <c r="I431" s="27" t="n"/>
      <c r="J431" s="38" t="n"/>
      <c r="K431" s="28" t="n"/>
      <c r="L431" s="27" t="n"/>
      <c r="M431" s="24" t="n"/>
      <c r="N431" s="30">
        <f>IF(COUNTA(A431:M431)=0,"",IF(OR(A431="",B431="",C431="",D431="",E431="",F431="",G431="",H431="",I431="",L431=""),"Complete required fields",IF(COUNTIF($A$2:$A$501,A431)&gt;1,"Duplicate Call ID",IF(OR(AND(H431="Yes",G431&lt;&gt;"Yes"),AND(I431="Yes",H431&lt;&gt;"Yes")),"Inconsistent funnel stages",IF(AND(I431="Yes",OR(J431="",K431="",IFERROR(K431&lt;=0,TRUE))),"Enter valid sale date and value",IF(AND(I431="Yes",IFERROR(J431&lt;B431,TRUE)),"Check sale date",IF(AND(I431&lt;&gt;"Yes",OR(J431&lt;&gt;"",K431&lt;&gt;"")),"Clear sale date and value",IF(AND(L431="Completed",I431="No",M431=""),"Add non-conversion reason",IF(AND(I431="Yes",M431&lt;&gt;""),"Clear non-conversion reason","")))))))))</f>
        <v/>
      </c>
      <c r="P431">
        <f>'Lists &amp; Setup'!A431</f>
        <v/>
      </c>
      <c r="Q431">
        <f>'Lists &amp; Setup'!B431</f>
        <v/>
      </c>
      <c r="R431">
        <f>'Lists &amp; Setup'!C431</f>
        <v/>
      </c>
      <c r="S431">
        <f>'Lists &amp; Setup'!D431</f>
        <v/>
      </c>
      <c r="T431">
        <f>'Lists &amp; Setup'!E431</f>
        <v/>
      </c>
      <c r="U431">
        <f>'Lists &amp; Setup'!F431</f>
        <v/>
      </c>
    </row>
    <row r="432">
      <c r="A432" s="24" t="n"/>
      <c r="B432" s="38" t="n"/>
      <c r="C432" s="26" t="n"/>
      <c r="D432" s="24" t="n"/>
      <c r="E432" s="24" t="n"/>
      <c r="F432" s="24" t="n"/>
      <c r="G432" s="27" t="n"/>
      <c r="H432" s="27" t="n"/>
      <c r="I432" s="27" t="n"/>
      <c r="J432" s="38" t="n"/>
      <c r="K432" s="28" t="n"/>
      <c r="L432" s="27" t="n"/>
      <c r="M432" s="24" t="n"/>
      <c r="N432" s="29">
        <f>IF(COUNTA(A432:M432)=0,"",IF(OR(A432="",B432="",C432="",D432="",E432="",F432="",G432="",H432="",I432="",L432=""),"Complete required fields",IF(COUNTIF($A$2:$A$501,A432)&gt;1,"Duplicate Call ID",IF(OR(AND(H432="Yes",G432&lt;&gt;"Yes"),AND(I432="Yes",H432&lt;&gt;"Yes")),"Inconsistent funnel stages",IF(AND(I432="Yes",OR(J432="",K432="",IFERROR(K432&lt;=0,TRUE))),"Enter valid sale date and value",IF(AND(I432="Yes",IFERROR(J432&lt;B432,TRUE)),"Check sale date",IF(AND(I432&lt;&gt;"Yes",OR(J432&lt;&gt;"",K432&lt;&gt;"")),"Clear sale date and value",IF(AND(L432="Completed",I432="No",M432=""),"Add non-conversion reason",IF(AND(I432="Yes",M432&lt;&gt;""),"Clear non-conversion reason","")))))))))</f>
        <v/>
      </c>
      <c r="P432">
        <f>'Lists &amp; Setup'!A432</f>
        <v/>
      </c>
      <c r="Q432">
        <f>'Lists &amp; Setup'!B432</f>
        <v/>
      </c>
      <c r="R432">
        <f>'Lists &amp; Setup'!C432</f>
        <v/>
      </c>
      <c r="S432">
        <f>'Lists &amp; Setup'!D432</f>
        <v/>
      </c>
      <c r="T432">
        <f>'Lists &amp; Setup'!E432</f>
        <v/>
      </c>
      <c r="U432">
        <f>'Lists &amp; Setup'!F432</f>
        <v/>
      </c>
    </row>
    <row r="433">
      <c r="A433" s="24" t="n"/>
      <c r="B433" s="38" t="n"/>
      <c r="C433" s="26" t="n"/>
      <c r="D433" s="24" t="n"/>
      <c r="E433" s="24" t="n"/>
      <c r="F433" s="24" t="n"/>
      <c r="G433" s="27" t="n"/>
      <c r="H433" s="27" t="n"/>
      <c r="I433" s="27" t="n"/>
      <c r="J433" s="38" t="n"/>
      <c r="K433" s="28" t="n"/>
      <c r="L433" s="27" t="n"/>
      <c r="M433" s="24" t="n"/>
      <c r="N433" s="30">
        <f>IF(COUNTA(A433:M433)=0,"",IF(OR(A433="",B433="",C433="",D433="",E433="",F433="",G433="",H433="",I433="",L433=""),"Complete required fields",IF(COUNTIF($A$2:$A$501,A433)&gt;1,"Duplicate Call ID",IF(OR(AND(H433="Yes",G433&lt;&gt;"Yes"),AND(I433="Yes",H433&lt;&gt;"Yes")),"Inconsistent funnel stages",IF(AND(I433="Yes",OR(J433="",K433="",IFERROR(K433&lt;=0,TRUE))),"Enter valid sale date and value",IF(AND(I433="Yes",IFERROR(J433&lt;B433,TRUE)),"Check sale date",IF(AND(I433&lt;&gt;"Yes",OR(J433&lt;&gt;"",K433&lt;&gt;"")),"Clear sale date and value",IF(AND(L433="Completed",I433="No",M433=""),"Add non-conversion reason",IF(AND(I433="Yes",M433&lt;&gt;""),"Clear non-conversion reason","")))))))))</f>
        <v/>
      </c>
      <c r="P433">
        <f>'Lists &amp; Setup'!A433</f>
        <v/>
      </c>
      <c r="Q433">
        <f>'Lists &amp; Setup'!B433</f>
        <v/>
      </c>
      <c r="R433">
        <f>'Lists &amp; Setup'!C433</f>
        <v/>
      </c>
      <c r="S433">
        <f>'Lists &amp; Setup'!D433</f>
        <v/>
      </c>
      <c r="T433">
        <f>'Lists &amp; Setup'!E433</f>
        <v/>
      </c>
      <c r="U433">
        <f>'Lists &amp; Setup'!F433</f>
        <v/>
      </c>
    </row>
    <row r="434">
      <c r="A434" s="24" t="n"/>
      <c r="B434" s="38" t="n"/>
      <c r="C434" s="26" t="n"/>
      <c r="D434" s="24" t="n"/>
      <c r="E434" s="24" t="n"/>
      <c r="F434" s="24" t="n"/>
      <c r="G434" s="27" t="n"/>
      <c r="H434" s="27" t="n"/>
      <c r="I434" s="27" t="n"/>
      <c r="J434" s="38" t="n"/>
      <c r="K434" s="28" t="n"/>
      <c r="L434" s="27" t="n"/>
      <c r="M434" s="24" t="n"/>
      <c r="N434" s="29">
        <f>IF(COUNTA(A434:M434)=0,"",IF(OR(A434="",B434="",C434="",D434="",E434="",F434="",G434="",H434="",I434="",L434=""),"Complete required fields",IF(COUNTIF($A$2:$A$501,A434)&gt;1,"Duplicate Call ID",IF(OR(AND(H434="Yes",G434&lt;&gt;"Yes"),AND(I434="Yes",H434&lt;&gt;"Yes")),"Inconsistent funnel stages",IF(AND(I434="Yes",OR(J434="",K434="",IFERROR(K434&lt;=0,TRUE))),"Enter valid sale date and value",IF(AND(I434="Yes",IFERROR(J434&lt;B434,TRUE)),"Check sale date",IF(AND(I434&lt;&gt;"Yes",OR(J434&lt;&gt;"",K434&lt;&gt;"")),"Clear sale date and value",IF(AND(L434="Completed",I434="No",M434=""),"Add non-conversion reason",IF(AND(I434="Yes",M434&lt;&gt;""),"Clear non-conversion reason","")))))))))</f>
        <v/>
      </c>
      <c r="P434">
        <f>'Lists &amp; Setup'!A434</f>
        <v/>
      </c>
      <c r="Q434">
        <f>'Lists &amp; Setup'!B434</f>
        <v/>
      </c>
      <c r="R434">
        <f>'Lists &amp; Setup'!C434</f>
        <v/>
      </c>
      <c r="S434">
        <f>'Lists &amp; Setup'!D434</f>
        <v/>
      </c>
      <c r="T434">
        <f>'Lists &amp; Setup'!E434</f>
        <v/>
      </c>
      <c r="U434">
        <f>'Lists &amp; Setup'!F434</f>
        <v/>
      </c>
    </row>
    <row r="435">
      <c r="A435" s="24" t="n"/>
      <c r="B435" s="38" t="n"/>
      <c r="C435" s="26" t="n"/>
      <c r="D435" s="24" t="n"/>
      <c r="E435" s="24" t="n"/>
      <c r="F435" s="24" t="n"/>
      <c r="G435" s="27" t="n"/>
      <c r="H435" s="27" t="n"/>
      <c r="I435" s="27" t="n"/>
      <c r="J435" s="38" t="n"/>
      <c r="K435" s="28" t="n"/>
      <c r="L435" s="27" t="n"/>
      <c r="M435" s="24" t="n"/>
      <c r="N435" s="30">
        <f>IF(COUNTA(A435:M435)=0,"",IF(OR(A435="",B435="",C435="",D435="",E435="",F435="",G435="",H435="",I435="",L435=""),"Complete required fields",IF(COUNTIF($A$2:$A$501,A435)&gt;1,"Duplicate Call ID",IF(OR(AND(H435="Yes",G435&lt;&gt;"Yes"),AND(I435="Yes",H435&lt;&gt;"Yes")),"Inconsistent funnel stages",IF(AND(I435="Yes",OR(J435="",K435="",IFERROR(K435&lt;=0,TRUE))),"Enter valid sale date and value",IF(AND(I435="Yes",IFERROR(J435&lt;B435,TRUE)),"Check sale date",IF(AND(I435&lt;&gt;"Yes",OR(J435&lt;&gt;"",K435&lt;&gt;"")),"Clear sale date and value",IF(AND(L435="Completed",I435="No",M435=""),"Add non-conversion reason",IF(AND(I435="Yes",M435&lt;&gt;""),"Clear non-conversion reason","")))))))))</f>
        <v/>
      </c>
      <c r="P435">
        <f>'Lists &amp; Setup'!A435</f>
        <v/>
      </c>
      <c r="Q435">
        <f>'Lists &amp; Setup'!B435</f>
        <v/>
      </c>
      <c r="R435">
        <f>'Lists &amp; Setup'!C435</f>
        <v/>
      </c>
      <c r="S435">
        <f>'Lists &amp; Setup'!D435</f>
        <v/>
      </c>
      <c r="T435">
        <f>'Lists &amp; Setup'!E435</f>
        <v/>
      </c>
      <c r="U435">
        <f>'Lists &amp; Setup'!F435</f>
        <v/>
      </c>
    </row>
    <row r="436">
      <c r="A436" s="24" t="n"/>
      <c r="B436" s="38" t="n"/>
      <c r="C436" s="26" t="n"/>
      <c r="D436" s="24" t="n"/>
      <c r="E436" s="24" t="n"/>
      <c r="F436" s="24" t="n"/>
      <c r="G436" s="27" t="n"/>
      <c r="H436" s="27" t="n"/>
      <c r="I436" s="27" t="n"/>
      <c r="J436" s="38" t="n"/>
      <c r="K436" s="28" t="n"/>
      <c r="L436" s="27" t="n"/>
      <c r="M436" s="24" t="n"/>
      <c r="N436" s="29">
        <f>IF(COUNTA(A436:M436)=0,"",IF(OR(A436="",B436="",C436="",D436="",E436="",F436="",G436="",H436="",I436="",L436=""),"Complete required fields",IF(COUNTIF($A$2:$A$501,A436)&gt;1,"Duplicate Call ID",IF(OR(AND(H436="Yes",G436&lt;&gt;"Yes"),AND(I436="Yes",H436&lt;&gt;"Yes")),"Inconsistent funnel stages",IF(AND(I436="Yes",OR(J436="",K436="",IFERROR(K436&lt;=0,TRUE))),"Enter valid sale date and value",IF(AND(I436="Yes",IFERROR(J436&lt;B436,TRUE)),"Check sale date",IF(AND(I436&lt;&gt;"Yes",OR(J436&lt;&gt;"",K436&lt;&gt;"")),"Clear sale date and value",IF(AND(L436="Completed",I436="No",M436=""),"Add non-conversion reason",IF(AND(I436="Yes",M436&lt;&gt;""),"Clear non-conversion reason","")))))))))</f>
        <v/>
      </c>
      <c r="P436">
        <f>'Lists &amp; Setup'!A436</f>
        <v/>
      </c>
      <c r="Q436">
        <f>'Lists &amp; Setup'!B436</f>
        <v/>
      </c>
      <c r="R436">
        <f>'Lists &amp; Setup'!C436</f>
        <v/>
      </c>
      <c r="S436">
        <f>'Lists &amp; Setup'!D436</f>
        <v/>
      </c>
      <c r="T436">
        <f>'Lists &amp; Setup'!E436</f>
        <v/>
      </c>
      <c r="U436">
        <f>'Lists &amp; Setup'!F436</f>
        <v/>
      </c>
    </row>
    <row r="437">
      <c r="A437" s="24" t="n"/>
      <c r="B437" s="38" t="n"/>
      <c r="C437" s="26" t="n"/>
      <c r="D437" s="24" t="n"/>
      <c r="E437" s="24" t="n"/>
      <c r="F437" s="24" t="n"/>
      <c r="G437" s="27" t="n"/>
      <c r="H437" s="27" t="n"/>
      <c r="I437" s="27" t="n"/>
      <c r="J437" s="38" t="n"/>
      <c r="K437" s="28" t="n"/>
      <c r="L437" s="27" t="n"/>
      <c r="M437" s="24" t="n"/>
      <c r="N437" s="30">
        <f>IF(COUNTA(A437:M437)=0,"",IF(OR(A437="",B437="",C437="",D437="",E437="",F437="",G437="",H437="",I437="",L437=""),"Complete required fields",IF(COUNTIF($A$2:$A$501,A437)&gt;1,"Duplicate Call ID",IF(OR(AND(H437="Yes",G437&lt;&gt;"Yes"),AND(I437="Yes",H437&lt;&gt;"Yes")),"Inconsistent funnel stages",IF(AND(I437="Yes",OR(J437="",K437="",IFERROR(K437&lt;=0,TRUE))),"Enter valid sale date and value",IF(AND(I437="Yes",IFERROR(J437&lt;B437,TRUE)),"Check sale date",IF(AND(I437&lt;&gt;"Yes",OR(J437&lt;&gt;"",K437&lt;&gt;"")),"Clear sale date and value",IF(AND(L437="Completed",I437="No",M437=""),"Add non-conversion reason",IF(AND(I437="Yes",M437&lt;&gt;""),"Clear non-conversion reason","")))))))))</f>
        <v/>
      </c>
      <c r="P437">
        <f>'Lists &amp; Setup'!A437</f>
        <v/>
      </c>
      <c r="Q437">
        <f>'Lists &amp; Setup'!B437</f>
        <v/>
      </c>
      <c r="R437">
        <f>'Lists &amp; Setup'!C437</f>
        <v/>
      </c>
      <c r="S437">
        <f>'Lists &amp; Setup'!D437</f>
        <v/>
      </c>
      <c r="T437">
        <f>'Lists &amp; Setup'!E437</f>
        <v/>
      </c>
      <c r="U437">
        <f>'Lists &amp; Setup'!F437</f>
        <v/>
      </c>
    </row>
    <row r="438">
      <c r="A438" s="24" t="n"/>
      <c r="B438" s="38" t="n"/>
      <c r="C438" s="26" t="n"/>
      <c r="D438" s="24" t="n"/>
      <c r="E438" s="24" t="n"/>
      <c r="F438" s="24" t="n"/>
      <c r="G438" s="27" t="n"/>
      <c r="H438" s="27" t="n"/>
      <c r="I438" s="27" t="n"/>
      <c r="J438" s="38" t="n"/>
      <c r="K438" s="28" t="n"/>
      <c r="L438" s="27" t="n"/>
      <c r="M438" s="24" t="n"/>
      <c r="N438" s="29">
        <f>IF(COUNTA(A438:M438)=0,"",IF(OR(A438="",B438="",C438="",D438="",E438="",F438="",G438="",H438="",I438="",L438=""),"Complete required fields",IF(COUNTIF($A$2:$A$501,A438)&gt;1,"Duplicate Call ID",IF(OR(AND(H438="Yes",G438&lt;&gt;"Yes"),AND(I438="Yes",H438&lt;&gt;"Yes")),"Inconsistent funnel stages",IF(AND(I438="Yes",OR(J438="",K438="",IFERROR(K438&lt;=0,TRUE))),"Enter valid sale date and value",IF(AND(I438="Yes",IFERROR(J438&lt;B438,TRUE)),"Check sale date",IF(AND(I438&lt;&gt;"Yes",OR(J438&lt;&gt;"",K438&lt;&gt;"")),"Clear sale date and value",IF(AND(L438="Completed",I438="No",M438=""),"Add non-conversion reason",IF(AND(I438="Yes",M438&lt;&gt;""),"Clear non-conversion reason","")))))))))</f>
        <v/>
      </c>
      <c r="P438">
        <f>'Lists &amp; Setup'!A438</f>
        <v/>
      </c>
      <c r="Q438">
        <f>'Lists &amp; Setup'!B438</f>
        <v/>
      </c>
      <c r="R438">
        <f>'Lists &amp; Setup'!C438</f>
        <v/>
      </c>
      <c r="S438">
        <f>'Lists &amp; Setup'!D438</f>
        <v/>
      </c>
      <c r="T438">
        <f>'Lists &amp; Setup'!E438</f>
        <v/>
      </c>
      <c r="U438">
        <f>'Lists &amp; Setup'!F438</f>
        <v/>
      </c>
    </row>
    <row r="439">
      <c r="A439" s="24" t="n"/>
      <c r="B439" s="38" t="n"/>
      <c r="C439" s="26" t="n"/>
      <c r="D439" s="24" t="n"/>
      <c r="E439" s="24" t="n"/>
      <c r="F439" s="24" t="n"/>
      <c r="G439" s="27" t="n"/>
      <c r="H439" s="27" t="n"/>
      <c r="I439" s="27" t="n"/>
      <c r="J439" s="38" t="n"/>
      <c r="K439" s="28" t="n"/>
      <c r="L439" s="27" t="n"/>
      <c r="M439" s="24" t="n"/>
      <c r="N439" s="30">
        <f>IF(COUNTA(A439:M439)=0,"",IF(OR(A439="",B439="",C439="",D439="",E439="",F439="",G439="",H439="",I439="",L439=""),"Complete required fields",IF(COUNTIF($A$2:$A$501,A439)&gt;1,"Duplicate Call ID",IF(OR(AND(H439="Yes",G439&lt;&gt;"Yes"),AND(I439="Yes",H439&lt;&gt;"Yes")),"Inconsistent funnel stages",IF(AND(I439="Yes",OR(J439="",K439="",IFERROR(K439&lt;=0,TRUE))),"Enter valid sale date and value",IF(AND(I439="Yes",IFERROR(J439&lt;B439,TRUE)),"Check sale date",IF(AND(I439&lt;&gt;"Yes",OR(J439&lt;&gt;"",K439&lt;&gt;"")),"Clear sale date and value",IF(AND(L439="Completed",I439="No",M439=""),"Add non-conversion reason",IF(AND(I439="Yes",M439&lt;&gt;""),"Clear non-conversion reason","")))))))))</f>
        <v/>
      </c>
      <c r="P439">
        <f>'Lists &amp; Setup'!A439</f>
        <v/>
      </c>
      <c r="Q439">
        <f>'Lists &amp; Setup'!B439</f>
        <v/>
      </c>
      <c r="R439">
        <f>'Lists &amp; Setup'!C439</f>
        <v/>
      </c>
      <c r="S439">
        <f>'Lists &amp; Setup'!D439</f>
        <v/>
      </c>
      <c r="T439">
        <f>'Lists &amp; Setup'!E439</f>
        <v/>
      </c>
      <c r="U439">
        <f>'Lists &amp; Setup'!F439</f>
        <v/>
      </c>
    </row>
    <row r="440">
      <c r="A440" s="24" t="n"/>
      <c r="B440" s="38" t="n"/>
      <c r="C440" s="26" t="n"/>
      <c r="D440" s="24" t="n"/>
      <c r="E440" s="24" t="n"/>
      <c r="F440" s="24" t="n"/>
      <c r="G440" s="27" t="n"/>
      <c r="H440" s="27" t="n"/>
      <c r="I440" s="27" t="n"/>
      <c r="J440" s="38" t="n"/>
      <c r="K440" s="28" t="n"/>
      <c r="L440" s="27" t="n"/>
      <c r="M440" s="24" t="n"/>
      <c r="N440" s="29">
        <f>IF(COUNTA(A440:M440)=0,"",IF(OR(A440="",B440="",C440="",D440="",E440="",F440="",G440="",H440="",I440="",L440=""),"Complete required fields",IF(COUNTIF($A$2:$A$501,A440)&gt;1,"Duplicate Call ID",IF(OR(AND(H440="Yes",G440&lt;&gt;"Yes"),AND(I440="Yes",H440&lt;&gt;"Yes")),"Inconsistent funnel stages",IF(AND(I440="Yes",OR(J440="",K440="",IFERROR(K440&lt;=0,TRUE))),"Enter valid sale date and value",IF(AND(I440="Yes",IFERROR(J440&lt;B440,TRUE)),"Check sale date",IF(AND(I440&lt;&gt;"Yes",OR(J440&lt;&gt;"",K440&lt;&gt;"")),"Clear sale date and value",IF(AND(L440="Completed",I440="No",M440=""),"Add non-conversion reason",IF(AND(I440="Yes",M440&lt;&gt;""),"Clear non-conversion reason","")))))))))</f>
        <v/>
      </c>
      <c r="P440">
        <f>'Lists &amp; Setup'!A440</f>
        <v/>
      </c>
      <c r="Q440">
        <f>'Lists &amp; Setup'!B440</f>
        <v/>
      </c>
      <c r="R440">
        <f>'Lists &amp; Setup'!C440</f>
        <v/>
      </c>
      <c r="S440">
        <f>'Lists &amp; Setup'!D440</f>
        <v/>
      </c>
      <c r="T440">
        <f>'Lists &amp; Setup'!E440</f>
        <v/>
      </c>
      <c r="U440">
        <f>'Lists &amp; Setup'!F440</f>
        <v/>
      </c>
    </row>
    <row r="441">
      <c r="A441" s="24" t="n"/>
      <c r="B441" s="38" t="n"/>
      <c r="C441" s="26" t="n"/>
      <c r="D441" s="24" t="n"/>
      <c r="E441" s="24" t="n"/>
      <c r="F441" s="24" t="n"/>
      <c r="G441" s="27" t="n"/>
      <c r="H441" s="27" t="n"/>
      <c r="I441" s="27" t="n"/>
      <c r="J441" s="38" t="n"/>
      <c r="K441" s="28" t="n"/>
      <c r="L441" s="27" t="n"/>
      <c r="M441" s="24" t="n"/>
      <c r="N441" s="30">
        <f>IF(COUNTA(A441:M441)=0,"",IF(OR(A441="",B441="",C441="",D441="",E441="",F441="",G441="",H441="",I441="",L441=""),"Complete required fields",IF(COUNTIF($A$2:$A$501,A441)&gt;1,"Duplicate Call ID",IF(OR(AND(H441="Yes",G441&lt;&gt;"Yes"),AND(I441="Yes",H441&lt;&gt;"Yes")),"Inconsistent funnel stages",IF(AND(I441="Yes",OR(J441="",K441="",IFERROR(K441&lt;=0,TRUE))),"Enter valid sale date and value",IF(AND(I441="Yes",IFERROR(J441&lt;B441,TRUE)),"Check sale date",IF(AND(I441&lt;&gt;"Yes",OR(J441&lt;&gt;"",K441&lt;&gt;"")),"Clear sale date and value",IF(AND(L441="Completed",I441="No",M441=""),"Add non-conversion reason",IF(AND(I441="Yes",M441&lt;&gt;""),"Clear non-conversion reason","")))))))))</f>
        <v/>
      </c>
      <c r="P441">
        <f>'Lists &amp; Setup'!A441</f>
        <v/>
      </c>
      <c r="Q441">
        <f>'Lists &amp; Setup'!B441</f>
        <v/>
      </c>
      <c r="R441">
        <f>'Lists &amp; Setup'!C441</f>
        <v/>
      </c>
      <c r="S441">
        <f>'Lists &amp; Setup'!D441</f>
        <v/>
      </c>
      <c r="T441">
        <f>'Lists &amp; Setup'!E441</f>
        <v/>
      </c>
      <c r="U441">
        <f>'Lists &amp; Setup'!F441</f>
        <v/>
      </c>
    </row>
    <row r="442">
      <c r="A442" s="24" t="n"/>
      <c r="B442" s="38" t="n"/>
      <c r="C442" s="26" t="n"/>
      <c r="D442" s="24" t="n"/>
      <c r="E442" s="24" t="n"/>
      <c r="F442" s="24" t="n"/>
      <c r="G442" s="27" t="n"/>
      <c r="H442" s="27" t="n"/>
      <c r="I442" s="27" t="n"/>
      <c r="J442" s="38" t="n"/>
      <c r="K442" s="28" t="n"/>
      <c r="L442" s="27" t="n"/>
      <c r="M442" s="24" t="n"/>
      <c r="N442" s="29">
        <f>IF(COUNTA(A442:M442)=0,"",IF(OR(A442="",B442="",C442="",D442="",E442="",F442="",G442="",H442="",I442="",L442=""),"Complete required fields",IF(COUNTIF($A$2:$A$501,A442)&gt;1,"Duplicate Call ID",IF(OR(AND(H442="Yes",G442&lt;&gt;"Yes"),AND(I442="Yes",H442&lt;&gt;"Yes")),"Inconsistent funnel stages",IF(AND(I442="Yes",OR(J442="",K442="",IFERROR(K442&lt;=0,TRUE))),"Enter valid sale date and value",IF(AND(I442="Yes",IFERROR(J442&lt;B442,TRUE)),"Check sale date",IF(AND(I442&lt;&gt;"Yes",OR(J442&lt;&gt;"",K442&lt;&gt;"")),"Clear sale date and value",IF(AND(L442="Completed",I442="No",M442=""),"Add non-conversion reason",IF(AND(I442="Yes",M442&lt;&gt;""),"Clear non-conversion reason","")))))))))</f>
        <v/>
      </c>
      <c r="P442">
        <f>'Lists &amp; Setup'!A442</f>
        <v/>
      </c>
      <c r="Q442">
        <f>'Lists &amp; Setup'!B442</f>
        <v/>
      </c>
      <c r="R442">
        <f>'Lists &amp; Setup'!C442</f>
        <v/>
      </c>
      <c r="S442">
        <f>'Lists &amp; Setup'!D442</f>
        <v/>
      </c>
      <c r="T442">
        <f>'Lists &amp; Setup'!E442</f>
        <v/>
      </c>
      <c r="U442">
        <f>'Lists &amp; Setup'!F442</f>
        <v/>
      </c>
    </row>
    <row r="443">
      <c r="A443" s="24" t="n"/>
      <c r="B443" s="38" t="n"/>
      <c r="C443" s="26" t="n"/>
      <c r="D443" s="24" t="n"/>
      <c r="E443" s="24" t="n"/>
      <c r="F443" s="24" t="n"/>
      <c r="G443" s="27" t="n"/>
      <c r="H443" s="27" t="n"/>
      <c r="I443" s="27" t="n"/>
      <c r="J443" s="38" t="n"/>
      <c r="K443" s="28" t="n"/>
      <c r="L443" s="27" t="n"/>
      <c r="M443" s="24" t="n"/>
      <c r="N443" s="30">
        <f>IF(COUNTA(A443:M443)=0,"",IF(OR(A443="",B443="",C443="",D443="",E443="",F443="",G443="",H443="",I443="",L443=""),"Complete required fields",IF(COUNTIF($A$2:$A$501,A443)&gt;1,"Duplicate Call ID",IF(OR(AND(H443="Yes",G443&lt;&gt;"Yes"),AND(I443="Yes",H443&lt;&gt;"Yes")),"Inconsistent funnel stages",IF(AND(I443="Yes",OR(J443="",K443="",IFERROR(K443&lt;=0,TRUE))),"Enter valid sale date and value",IF(AND(I443="Yes",IFERROR(J443&lt;B443,TRUE)),"Check sale date",IF(AND(I443&lt;&gt;"Yes",OR(J443&lt;&gt;"",K443&lt;&gt;"")),"Clear sale date and value",IF(AND(L443="Completed",I443="No",M443=""),"Add non-conversion reason",IF(AND(I443="Yes",M443&lt;&gt;""),"Clear non-conversion reason","")))))))))</f>
        <v/>
      </c>
      <c r="P443">
        <f>'Lists &amp; Setup'!A443</f>
        <v/>
      </c>
      <c r="Q443">
        <f>'Lists &amp; Setup'!B443</f>
        <v/>
      </c>
      <c r="R443">
        <f>'Lists &amp; Setup'!C443</f>
        <v/>
      </c>
      <c r="S443">
        <f>'Lists &amp; Setup'!D443</f>
        <v/>
      </c>
      <c r="T443">
        <f>'Lists &amp; Setup'!E443</f>
        <v/>
      </c>
      <c r="U443">
        <f>'Lists &amp; Setup'!F443</f>
        <v/>
      </c>
    </row>
    <row r="444">
      <c r="A444" s="24" t="n"/>
      <c r="B444" s="38" t="n"/>
      <c r="C444" s="26" t="n"/>
      <c r="D444" s="24" t="n"/>
      <c r="E444" s="24" t="n"/>
      <c r="F444" s="24" t="n"/>
      <c r="G444" s="27" t="n"/>
      <c r="H444" s="27" t="n"/>
      <c r="I444" s="27" t="n"/>
      <c r="J444" s="38" t="n"/>
      <c r="K444" s="28" t="n"/>
      <c r="L444" s="27" t="n"/>
      <c r="M444" s="24" t="n"/>
      <c r="N444" s="29">
        <f>IF(COUNTA(A444:M444)=0,"",IF(OR(A444="",B444="",C444="",D444="",E444="",F444="",G444="",H444="",I444="",L444=""),"Complete required fields",IF(COUNTIF($A$2:$A$501,A444)&gt;1,"Duplicate Call ID",IF(OR(AND(H444="Yes",G444&lt;&gt;"Yes"),AND(I444="Yes",H444&lt;&gt;"Yes")),"Inconsistent funnel stages",IF(AND(I444="Yes",OR(J444="",K444="",IFERROR(K444&lt;=0,TRUE))),"Enter valid sale date and value",IF(AND(I444="Yes",IFERROR(J444&lt;B444,TRUE)),"Check sale date",IF(AND(I444&lt;&gt;"Yes",OR(J444&lt;&gt;"",K444&lt;&gt;"")),"Clear sale date and value",IF(AND(L444="Completed",I444="No",M444=""),"Add non-conversion reason",IF(AND(I444="Yes",M444&lt;&gt;""),"Clear non-conversion reason","")))))))))</f>
        <v/>
      </c>
      <c r="P444">
        <f>'Lists &amp; Setup'!A444</f>
        <v/>
      </c>
      <c r="Q444">
        <f>'Lists &amp; Setup'!B444</f>
        <v/>
      </c>
      <c r="R444">
        <f>'Lists &amp; Setup'!C444</f>
        <v/>
      </c>
      <c r="S444">
        <f>'Lists &amp; Setup'!D444</f>
        <v/>
      </c>
      <c r="T444">
        <f>'Lists &amp; Setup'!E444</f>
        <v/>
      </c>
      <c r="U444">
        <f>'Lists &amp; Setup'!F444</f>
        <v/>
      </c>
    </row>
    <row r="445">
      <c r="A445" s="24" t="n"/>
      <c r="B445" s="38" t="n"/>
      <c r="C445" s="26" t="n"/>
      <c r="D445" s="24" t="n"/>
      <c r="E445" s="24" t="n"/>
      <c r="F445" s="24" t="n"/>
      <c r="G445" s="27" t="n"/>
      <c r="H445" s="27" t="n"/>
      <c r="I445" s="27" t="n"/>
      <c r="J445" s="38" t="n"/>
      <c r="K445" s="28" t="n"/>
      <c r="L445" s="27" t="n"/>
      <c r="M445" s="24" t="n"/>
      <c r="N445" s="30">
        <f>IF(COUNTA(A445:M445)=0,"",IF(OR(A445="",B445="",C445="",D445="",E445="",F445="",G445="",H445="",I445="",L445=""),"Complete required fields",IF(COUNTIF($A$2:$A$501,A445)&gt;1,"Duplicate Call ID",IF(OR(AND(H445="Yes",G445&lt;&gt;"Yes"),AND(I445="Yes",H445&lt;&gt;"Yes")),"Inconsistent funnel stages",IF(AND(I445="Yes",OR(J445="",K445="",IFERROR(K445&lt;=0,TRUE))),"Enter valid sale date and value",IF(AND(I445="Yes",IFERROR(J445&lt;B445,TRUE)),"Check sale date",IF(AND(I445&lt;&gt;"Yes",OR(J445&lt;&gt;"",K445&lt;&gt;"")),"Clear sale date and value",IF(AND(L445="Completed",I445="No",M445=""),"Add non-conversion reason",IF(AND(I445="Yes",M445&lt;&gt;""),"Clear non-conversion reason","")))))))))</f>
        <v/>
      </c>
      <c r="P445">
        <f>'Lists &amp; Setup'!A445</f>
        <v/>
      </c>
      <c r="Q445">
        <f>'Lists &amp; Setup'!B445</f>
        <v/>
      </c>
      <c r="R445">
        <f>'Lists &amp; Setup'!C445</f>
        <v/>
      </c>
      <c r="S445">
        <f>'Lists &amp; Setup'!D445</f>
        <v/>
      </c>
      <c r="T445">
        <f>'Lists &amp; Setup'!E445</f>
        <v/>
      </c>
      <c r="U445">
        <f>'Lists &amp; Setup'!F445</f>
        <v/>
      </c>
    </row>
    <row r="446">
      <c r="A446" s="24" t="n"/>
      <c r="B446" s="38" t="n"/>
      <c r="C446" s="26" t="n"/>
      <c r="D446" s="24" t="n"/>
      <c r="E446" s="24" t="n"/>
      <c r="F446" s="24" t="n"/>
      <c r="G446" s="27" t="n"/>
      <c r="H446" s="27" t="n"/>
      <c r="I446" s="27" t="n"/>
      <c r="J446" s="38" t="n"/>
      <c r="K446" s="28" t="n"/>
      <c r="L446" s="27" t="n"/>
      <c r="M446" s="24" t="n"/>
      <c r="N446" s="29">
        <f>IF(COUNTA(A446:M446)=0,"",IF(OR(A446="",B446="",C446="",D446="",E446="",F446="",G446="",H446="",I446="",L446=""),"Complete required fields",IF(COUNTIF($A$2:$A$501,A446)&gt;1,"Duplicate Call ID",IF(OR(AND(H446="Yes",G446&lt;&gt;"Yes"),AND(I446="Yes",H446&lt;&gt;"Yes")),"Inconsistent funnel stages",IF(AND(I446="Yes",OR(J446="",K446="",IFERROR(K446&lt;=0,TRUE))),"Enter valid sale date and value",IF(AND(I446="Yes",IFERROR(J446&lt;B446,TRUE)),"Check sale date",IF(AND(I446&lt;&gt;"Yes",OR(J446&lt;&gt;"",K446&lt;&gt;"")),"Clear sale date and value",IF(AND(L446="Completed",I446="No",M446=""),"Add non-conversion reason",IF(AND(I446="Yes",M446&lt;&gt;""),"Clear non-conversion reason","")))))))))</f>
        <v/>
      </c>
      <c r="P446">
        <f>'Lists &amp; Setup'!A446</f>
        <v/>
      </c>
      <c r="Q446">
        <f>'Lists &amp; Setup'!B446</f>
        <v/>
      </c>
      <c r="R446">
        <f>'Lists &amp; Setup'!C446</f>
        <v/>
      </c>
      <c r="S446">
        <f>'Lists &amp; Setup'!D446</f>
        <v/>
      </c>
      <c r="T446">
        <f>'Lists &amp; Setup'!E446</f>
        <v/>
      </c>
      <c r="U446">
        <f>'Lists &amp; Setup'!F446</f>
        <v/>
      </c>
    </row>
    <row r="447">
      <c r="A447" s="24" t="n"/>
      <c r="B447" s="38" t="n"/>
      <c r="C447" s="26" t="n"/>
      <c r="D447" s="24" t="n"/>
      <c r="E447" s="24" t="n"/>
      <c r="F447" s="24" t="n"/>
      <c r="G447" s="27" t="n"/>
      <c r="H447" s="27" t="n"/>
      <c r="I447" s="27" t="n"/>
      <c r="J447" s="38" t="n"/>
      <c r="K447" s="28" t="n"/>
      <c r="L447" s="27" t="n"/>
      <c r="M447" s="24" t="n"/>
      <c r="N447" s="30">
        <f>IF(COUNTA(A447:M447)=0,"",IF(OR(A447="",B447="",C447="",D447="",E447="",F447="",G447="",H447="",I447="",L447=""),"Complete required fields",IF(COUNTIF($A$2:$A$501,A447)&gt;1,"Duplicate Call ID",IF(OR(AND(H447="Yes",G447&lt;&gt;"Yes"),AND(I447="Yes",H447&lt;&gt;"Yes")),"Inconsistent funnel stages",IF(AND(I447="Yes",OR(J447="",K447="",IFERROR(K447&lt;=0,TRUE))),"Enter valid sale date and value",IF(AND(I447="Yes",IFERROR(J447&lt;B447,TRUE)),"Check sale date",IF(AND(I447&lt;&gt;"Yes",OR(J447&lt;&gt;"",K447&lt;&gt;"")),"Clear sale date and value",IF(AND(L447="Completed",I447="No",M447=""),"Add non-conversion reason",IF(AND(I447="Yes",M447&lt;&gt;""),"Clear non-conversion reason","")))))))))</f>
        <v/>
      </c>
      <c r="P447">
        <f>'Lists &amp; Setup'!A447</f>
        <v/>
      </c>
      <c r="Q447">
        <f>'Lists &amp; Setup'!B447</f>
        <v/>
      </c>
      <c r="R447">
        <f>'Lists &amp; Setup'!C447</f>
        <v/>
      </c>
      <c r="S447">
        <f>'Lists &amp; Setup'!D447</f>
        <v/>
      </c>
      <c r="T447">
        <f>'Lists &amp; Setup'!E447</f>
        <v/>
      </c>
      <c r="U447">
        <f>'Lists &amp; Setup'!F447</f>
        <v/>
      </c>
    </row>
    <row r="448">
      <c r="A448" s="24" t="n"/>
      <c r="B448" s="38" t="n"/>
      <c r="C448" s="26" t="n"/>
      <c r="D448" s="24" t="n"/>
      <c r="E448" s="24" t="n"/>
      <c r="F448" s="24" t="n"/>
      <c r="G448" s="27" t="n"/>
      <c r="H448" s="27" t="n"/>
      <c r="I448" s="27" t="n"/>
      <c r="J448" s="38" t="n"/>
      <c r="K448" s="28" t="n"/>
      <c r="L448" s="27" t="n"/>
      <c r="M448" s="24" t="n"/>
      <c r="N448" s="29">
        <f>IF(COUNTA(A448:M448)=0,"",IF(OR(A448="",B448="",C448="",D448="",E448="",F448="",G448="",H448="",I448="",L448=""),"Complete required fields",IF(COUNTIF($A$2:$A$501,A448)&gt;1,"Duplicate Call ID",IF(OR(AND(H448="Yes",G448&lt;&gt;"Yes"),AND(I448="Yes",H448&lt;&gt;"Yes")),"Inconsistent funnel stages",IF(AND(I448="Yes",OR(J448="",K448="",IFERROR(K448&lt;=0,TRUE))),"Enter valid sale date and value",IF(AND(I448="Yes",IFERROR(J448&lt;B448,TRUE)),"Check sale date",IF(AND(I448&lt;&gt;"Yes",OR(J448&lt;&gt;"",K448&lt;&gt;"")),"Clear sale date and value",IF(AND(L448="Completed",I448="No",M448=""),"Add non-conversion reason",IF(AND(I448="Yes",M448&lt;&gt;""),"Clear non-conversion reason","")))))))))</f>
        <v/>
      </c>
      <c r="P448">
        <f>'Lists &amp; Setup'!A448</f>
        <v/>
      </c>
      <c r="Q448">
        <f>'Lists &amp; Setup'!B448</f>
        <v/>
      </c>
      <c r="R448">
        <f>'Lists &amp; Setup'!C448</f>
        <v/>
      </c>
      <c r="S448">
        <f>'Lists &amp; Setup'!D448</f>
        <v/>
      </c>
      <c r="T448">
        <f>'Lists &amp; Setup'!E448</f>
        <v/>
      </c>
      <c r="U448">
        <f>'Lists &amp; Setup'!F448</f>
        <v/>
      </c>
    </row>
    <row r="449">
      <c r="A449" s="24" t="n"/>
      <c r="B449" s="38" t="n"/>
      <c r="C449" s="26" t="n"/>
      <c r="D449" s="24" t="n"/>
      <c r="E449" s="24" t="n"/>
      <c r="F449" s="24" t="n"/>
      <c r="G449" s="27" t="n"/>
      <c r="H449" s="27" t="n"/>
      <c r="I449" s="27" t="n"/>
      <c r="J449" s="38" t="n"/>
      <c r="K449" s="28" t="n"/>
      <c r="L449" s="27" t="n"/>
      <c r="M449" s="24" t="n"/>
      <c r="N449" s="30">
        <f>IF(COUNTA(A449:M449)=0,"",IF(OR(A449="",B449="",C449="",D449="",E449="",F449="",G449="",H449="",I449="",L449=""),"Complete required fields",IF(COUNTIF($A$2:$A$501,A449)&gt;1,"Duplicate Call ID",IF(OR(AND(H449="Yes",G449&lt;&gt;"Yes"),AND(I449="Yes",H449&lt;&gt;"Yes")),"Inconsistent funnel stages",IF(AND(I449="Yes",OR(J449="",K449="",IFERROR(K449&lt;=0,TRUE))),"Enter valid sale date and value",IF(AND(I449="Yes",IFERROR(J449&lt;B449,TRUE)),"Check sale date",IF(AND(I449&lt;&gt;"Yes",OR(J449&lt;&gt;"",K449&lt;&gt;"")),"Clear sale date and value",IF(AND(L449="Completed",I449="No",M449=""),"Add non-conversion reason",IF(AND(I449="Yes",M449&lt;&gt;""),"Clear non-conversion reason","")))))))))</f>
        <v/>
      </c>
      <c r="P449">
        <f>'Lists &amp; Setup'!A449</f>
        <v/>
      </c>
      <c r="Q449">
        <f>'Lists &amp; Setup'!B449</f>
        <v/>
      </c>
      <c r="R449">
        <f>'Lists &amp; Setup'!C449</f>
        <v/>
      </c>
      <c r="S449">
        <f>'Lists &amp; Setup'!D449</f>
        <v/>
      </c>
      <c r="T449">
        <f>'Lists &amp; Setup'!E449</f>
        <v/>
      </c>
      <c r="U449">
        <f>'Lists &amp; Setup'!F449</f>
        <v/>
      </c>
    </row>
    <row r="450">
      <c r="A450" s="24" t="n"/>
      <c r="B450" s="38" t="n"/>
      <c r="C450" s="26" t="n"/>
      <c r="D450" s="24" t="n"/>
      <c r="E450" s="24" t="n"/>
      <c r="F450" s="24" t="n"/>
      <c r="G450" s="27" t="n"/>
      <c r="H450" s="27" t="n"/>
      <c r="I450" s="27" t="n"/>
      <c r="J450" s="38" t="n"/>
      <c r="K450" s="28" t="n"/>
      <c r="L450" s="27" t="n"/>
      <c r="M450" s="24" t="n"/>
      <c r="N450" s="29">
        <f>IF(COUNTA(A450:M450)=0,"",IF(OR(A450="",B450="",C450="",D450="",E450="",F450="",G450="",H450="",I450="",L450=""),"Complete required fields",IF(COUNTIF($A$2:$A$501,A450)&gt;1,"Duplicate Call ID",IF(OR(AND(H450="Yes",G450&lt;&gt;"Yes"),AND(I450="Yes",H450&lt;&gt;"Yes")),"Inconsistent funnel stages",IF(AND(I450="Yes",OR(J450="",K450="",IFERROR(K450&lt;=0,TRUE))),"Enter valid sale date and value",IF(AND(I450="Yes",IFERROR(J450&lt;B450,TRUE)),"Check sale date",IF(AND(I450&lt;&gt;"Yes",OR(J450&lt;&gt;"",K450&lt;&gt;"")),"Clear sale date and value",IF(AND(L450="Completed",I450="No",M450=""),"Add non-conversion reason",IF(AND(I450="Yes",M450&lt;&gt;""),"Clear non-conversion reason","")))))))))</f>
        <v/>
      </c>
      <c r="P450">
        <f>'Lists &amp; Setup'!A450</f>
        <v/>
      </c>
      <c r="Q450">
        <f>'Lists &amp; Setup'!B450</f>
        <v/>
      </c>
      <c r="R450">
        <f>'Lists &amp; Setup'!C450</f>
        <v/>
      </c>
      <c r="S450">
        <f>'Lists &amp; Setup'!D450</f>
        <v/>
      </c>
      <c r="T450">
        <f>'Lists &amp; Setup'!E450</f>
        <v/>
      </c>
      <c r="U450">
        <f>'Lists &amp; Setup'!F450</f>
        <v/>
      </c>
    </row>
    <row r="451">
      <c r="A451" s="24" t="n"/>
      <c r="B451" s="38" t="n"/>
      <c r="C451" s="26" t="n"/>
      <c r="D451" s="24" t="n"/>
      <c r="E451" s="24" t="n"/>
      <c r="F451" s="24" t="n"/>
      <c r="G451" s="27" t="n"/>
      <c r="H451" s="27" t="n"/>
      <c r="I451" s="27" t="n"/>
      <c r="J451" s="38" t="n"/>
      <c r="K451" s="28" t="n"/>
      <c r="L451" s="27" t="n"/>
      <c r="M451" s="24" t="n"/>
      <c r="N451" s="30">
        <f>IF(COUNTA(A451:M451)=0,"",IF(OR(A451="",B451="",C451="",D451="",E451="",F451="",G451="",H451="",I451="",L451=""),"Complete required fields",IF(COUNTIF($A$2:$A$501,A451)&gt;1,"Duplicate Call ID",IF(OR(AND(H451="Yes",G451&lt;&gt;"Yes"),AND(I451="Yes",H451&lt;&gt;"Yes")),"Inconsistent funnel stages",IF(AND(I451="Yes",OR(J451="",K451="",IFERROR(K451&lt;=0,TRUE))),"Enter valid sale date and value",IF(AND(I451="Yes",IFERROR(J451&lt;B451,TRUE)),"Check sale date",IF(AND(I451&lt;&gt;"Yes",OR(J451&lt;&gt;"",K451&lt;&gt;"")),"Clear sale date and value",IF(AND(L451="Completed",I451="No",M451=""),"Add non-conversion reason",IF(AND(I451="Yes",M451&lt;&gt;""),"Clear non-conversion reason","")))))))))</f>
        <v/>
      </c>
      <c r="P451">
        <f>'Lists &amp; Setup'!A451</f>
        <v/>
      </c>
      <c r="Q451">
        <f>'Lists &amp; Setup'!B451</f>
        <v/>
      </c>
      <c r="R451">
        <f>'Lists &amp; Setup'!C451</f>
        <v/>
      </c>
      <c r="S451">
        <f>'Lists &amp; Setup'!D451</f>
        <v/>
      </c>
      <c r="T451">
        <f>'Lists &amp; Setup'!E451</f>
        <v/>
      </c>
      <c r="U451">
        <f>'Lists &amp; Setup'!F451</f>
        <v/>
      </c>
    </row>
    <row r="452">
      <c r="A452" s="24" t="n"/>
      <c r="B452" s="38" t="n"/>
      <c r="C452" s="26" t="n"/>
      <c r="D452" s="24" t="n"/>
      <c r="E452" s="24" t="n"/>
      <c r="F452" s="24" t="n"/>
      <c r="G452" s="27" t="n"/>
      <c r="H452" s="27" t="n"/>
      <c r="I452" s="27" t="n"/>
      <c r="J452" s="38" t="n"/>
      <c r="K452" s="28" t="n"/>
      <c r="L452" s="27" t="n"/>
      <c r="M452" s="24" t="n"/>
      <c r="N452" s="29">
        <f>IF(COUNTA(A452:M452)=0,"",IF(OR(A452="",B452="",C452="",D452="",E452="",F452="",G452="",H452="",I452="",L452=""),"Complete required fields",IF(COUNTIF($A$2:$A$501,A452)&gt;1,"Duplicate Call ID",IF(OR(AND(H452="Yes",G452&lt;&gt;"Yes"),AND(I452="Yes",H452&lt;&gt;"Yes")),"Inconsistent funnel stages",IF(AND(I452="Yes",OR(J452="",K452="",IFERROR(K452&lt;=0,TRUE))),"Enter valid sale date and value",IF(AND(I452="Yes",IFERROR(J452&lt;B452,TRUE)),"Check sale date",IF(AND(I452&lt;&gt;"Yes",OR(J452&lt;&gt;"",K452&lt;&gt;"")),"Clear sale date and value",IF(AND(L452="Completed",I452="No",M452=""),"Add non-conversion reason",IF(AND(I452="Yes",M452&lt;&gt;""),"Clear non-conversion reason","")))))))))</f>
        <v/>
      </c>
      <c r="P452">
        <f>'Lists &amp; Setup'!A452</f>
        <v/>
      </c>
      <c r="Q452">
        <f>'Lists &amp; Setup'!B452</f>
        <v/>
      </c>
      <c r="R452">
        <f>'Lists &amp; Setup'!C452</f>
        <v/>
      </c>
      <c r="S452">
        <f>'Lists &amp; Setup'!D452</f>
        <v/>
      </c>
      <c r="T452">
        <f>'Lists &amp; Setup'!E452</f>
        <v/>
      </c>
      <c r="U452">
        <f>'Lists &amp; Setup'!F452</f>
        <v/>
      </c>
    </row>
    <row r="453">
      <c r="A453" s="24" t="n"/>
      <c r="B453" s="38" t="n"/>
      <c r="C453" s="26" t="n"/>
      <c r="D453" s="24" t="n"/>
      <c r="E453" s="24" t="n"/>
      <c r="F453" s="24" t="n"/>
      <c r="G453" s="27" t="n"/>
      <c r="H453" s="27" t="n"/>
      <c r="I453" s="27" t="n"/>
      <c r="J453" s="38" t="n"/>
      <c r="K453" s="28" t="n"/>
      <c r="L453" s="27" t="n"/>
      <c r="M453" s="24" t="n"/>
      <c r="N453" s="30">
        <f>IF(COUNTA(A453:M453)=0,"",IF(OR(A453="",B453="",C453="",D453="",E453="",F453="",G453="",H453="",I453="",L453=""),"Complete required fields",IF(COUNTIF($A$2:$A$501,A453)&gt;1,"Duplicate Call ID",IF(OR(AND(H453="Yes",G453&lt;&gt;"Yes"),AND(I453="Yes",H453&lt;&gt;"Yes")),"Inconsistent funnel stages",IF(AND(I453="Yes",OR(J453="",K453="",IFERROR(K453&lt;=0,TRUE))),"Enter valid sale date and value",IF(AND(I453="Yes",IFERROR(J453&lt;B453,TRUE)),"Check sale date",IF(AND(I453&lt;&gt;"Yes",OR(J453&lt;&gt;"",K453&lt;&gt;"")),"Clear sale date and value",IF(AND(L453="Completed",I453="No",M453=""),"Add non-conversion reason",IF(AND(I453="Yes",M453&lt;&gt;""),"Clear non-conversion reason","")))))))))</f>
        <v/>
      </c>
      <c r="P453">
        <f>'Lists &amp; Setup'!A453</f>
        <v/>
      </c>
      <c r="Q453">
        <f>'Lists &amp; Setup'!B453</f>
        <v/>
      </c>
      <c r="R453">
        <f>'Lists &amp; Setup'!C453</f>
        <v/>
      </c>
      <c r="S453">
        <f>'Lists &amp; Setup'!D453</f>
        <v/>
      </c>
      <c r="T453">
        <f>'Lists &amp; Setup'!E453</f>
        <v/>
      </c>
      <c r="U453">
        <f>'Lists &amp; Setup'!F453</f>
        <v/>
      </c>
    </row>
    <row r="454">
      <c r="A454" s="24" t="n"/>
      <c r="B454" s="38" t="n"/>
      <c r="C454" s="26" t="n"/>
      <c r="D454" s="24" t="n"/>
      <c r="E454" s="24" t="n"/>
      <c r="F454" s="24" t="n"/>
      <c r="G454" s="27" t="n"/>
      <c r="H454" s="27" t="n"/>
      <c r="I454" s="27" t="n"/>
      <c r="J454" s="38" t="n"/>
      <c r="K454" s="28" t="n"/>
      <c r="L454" s="27" t="n"/>
      <c r="M454" s="24" t="n"/>
      <c r="N454" s="29">
        <f>IF(COUNTA(A454:M454)=0,"",IF(OR(A454="",B454="",C454="",D454="",E454="",F454="",G454="",H454="",I454="",L454=""),"Complete required fields",IF(COUNTIF($A$2:$A$501,A454)&gt;1,"Duplicate Call ID",IF(OR(AND(H454="Yes",G454&lt;&gt;"Yes"),AND(I454="Yes",H454&lt;&gt;"Yes")),"Inconsistent funnel stages",IF(AND(I454="Yes",OR(J454="",K454="",IFERROR(K454&lt;=0,TRUE))),"Enter valid sale date and value",IF(AND(I454="Yes",IFERROR(J454&lt;B454,TRUE)),"Check sale date",IF(AND(I454&lt;&gt;"Yes",OR(J454&lt;&gt;"",K454&lt;&gt;"")),"Clear sale date and value",IF(AND(L454="Completed",I454="No",M454=""),"Add non-conversion reason",IF(AND(I454="Yes",M454&lt;&gt;""),"Clear non-conversion reason","")))))))))</f>
        <v/>
      </c>
      <c r="P454">
        <f>'Lists &amp; Setup'!A454</f>
        <v/>
      </c>
      <c r="Q454">
        <f>'Lists &amp; Setup'!B454</f>
        <v/>
      </c>
      <c r="R454">
        <f>'Lists &amp; Setup'!C454</f>
        <v/>
      </c>
      <c r="S454">
        <f>'Lists &amp; Setup'!D454</f>
        <v/>
      </c>
      <c r="T454">
        <f>'Lists &amp; Setup'!E454</f>
        <v/>
      </c>
      <c r="U454">
        <f>'Lists &amp; Setup'!F454</f>
        <v/>
      </c>
    </row>
    <row r="455">
      <c r="A455" s="24" t="n"/>
      <c r="B455" s="38" t="n"/>
      <c r="C455" s="26" t="n"/>
      <c r="D455" s="24" t="n"/>
      <c r="E455" s="24" t="n"/>
      <c r="F455" s="24" t="n"/>
      <c r="G455" s="27" t="n"/>
      <c r="H455" s="27" t="n"/>
      <c r="I455" s="27" t="n"/>
      <c r="J455" s="38" t="n"/>
      <c r="K455" s="28" t="n"/>
      <c r="L455" s="27" t="n"/>
      <c r="M455" s="24" t="n"/>
      <c r="N455" s="30">
        <f>IF(COUNTA(A455:M455)=0,"",IF(OR(A455="",B455="",C455="",D455="",E455="",F455="",G455="",H455="",I455="",L455=""),"Complete required fields",IF(COUNTIF($A$2:$A$501,A455)&gt;1,"Duplicate Call ID",IF(OR(AND(H455="Yes",G455&lt;&gt;"Yes"),AND(I455="Yes",H455&lt;&gt;"Yes")),"Inconsistent funnel stages",IF(AND(I455="Yes",OR(J455="",K455="",IFERROR(K455&lt;=0,TRUE))),"Enter valid sale date and value",IF(AND(I455="Yes",IFERROR(J455&lt;B455,TRUE)),"Check sale date",IF(AND(I455&lt;&gt;"Yes",OR(J455&lt;&gt;"",K455&lt;&gt;"")),"Clear sale date and value",IF(AND(L455="Completed",I455="No",M455=""),"Add non-conversion reason",IF(AND(I455="Yes",M455&lt;&gt;""),"Clear non-conversion reason","")))))))))</f>
        <v/>
      </c>
      <c r="P455">
        <f>'Lists &amp; Setup'!A455</f>
        <v/>
      </c>
      <c r="Q455">
        <f>'Lists &amp; Setup'!B455</f>
        <v/>
      </c>
      <c r="R455">
        <f>'Lists &amp; Setup'!C455</f>
        <v/>
      </c>
      <c r="S455">
        <f>'Lists &amp; Setup'!D455</f>
        <v/>
      </c>
      <c r="T455">
        <f>'Lists &amp; Setup'!E455</f>
        <v/>
      </c>
      <c r="U455">
        <f>'Lists &amp; Setup'!F455</f>
        <v/>
      </c>
    </row>
    <row r="456">
      <c r="A456" s="24" t="n"/>
      <c r="B456" s="38" t="n"/>
      <c r="C456" s="26" t="n"/>
      <c r="D456" s="24" t="n"/>
      <c r="E456" s="24" t="n"/>
      <c r="F456" s="24" t="n"/>
      <c r="G456" s="27" t="n"/>
      <c r="H456" s="27" t="n"/>
      <c r="I456" s="27" t="n"/>
      <c r="J456" s="38" t="n"/>
      <c r="K456" s="28" t="n"/>
      <c r="L456" s="27" t="n"/>
      <c r="M456" s="24" t="n"/>
      <c r="N456" s="29">
        <f>IF(COUNTA(A456:M456)=0,"",IF(OR(A456="",B456="",C456="",D456="",E456="",F456="",G456="",H456="",I456="",L456=""),"Complete required fields",IF(COUNTIF($A$2:$A$501,A456)&gt;1,"Duplicate Call ID",IF(OR(AND(H456="Yes",G456&lt;&gt;"Yes"),AND(I456="Yes",H456&lt;&gt;"Yes")),"Inconsistent funnel stages",IF(AND(I456="Yes",OR(J456="",K456="",IFERROR(K456&lt;=0,TRUE))),"Enter valid sale date and value",IF(AND(I456="Yes",IFERROR(J456&lt;B456,TRUE)),"Check sale date",IF(AND(I456&lt;&gt;"Yes",OR(J456&lt;&gt;"",K456&lt;&gt;"")),"Clear sale date and value",IF(AND(L456="Completed",I456="No",M456=""),"Add non-conversion reason",IF(AND(I456="Yes",M456&lt;&gt;""),"Clear non-conversion reason","")))))))))</f>
        <v/>
      </c>
      <c r="P456">
        <f>'Lists &amp; Setup'!A456</f>
        <v/>
      </c>
      <c r="Q456">
        <f>'Lists &amp; Setup'!B456</f>
        <v/>
      </c>
      <c r="R456">
        <f>'Lists &amp; Setup'!C456</f>
        <v/>
      </c>
      <c r="S456">
        <f>'Lists &amp; Setup'!D456</f>
        <v/>
      </c>
      <c r="T456">
        <f>'Lists &amp; Setup'!E456</f>
        <v/>
      </c>
      <c r="U456">
        <f>'Lists &amp; Setup'!F456</f>
        <v/>
      </c>
    </row>
    <row r="457">
      <c r="A457" s="24" t="n"/>
      <c r="B457" s="38" t="n"/>
      <c r="C457" s="26" t="n"/>
      <c r="D457" s="24" t="n"/>
      <c r="E457" s="24" t="n"/>
      <c r="F457" s="24" t="n"/>
      <c r="G457" s="27" t="n"/>
      <c r="H457" s="27" t="n"/>
      <c r="I457" s="27" t="n"/>
      <c r="J457" s="38" t="n"/>
      <c r="K457" s="28" t="n"/>
      <c r="L457" s="27" t="n"/>
      <c r="M457" s="24" t="n"/>
      <c r="N457" s="30">
        <f>IF(COUNTA(A457:M457)=0,"",IF(OR(A457="",B457="",C457="",D457="",E457="",F457="",G457="",H457="",I457="",L457=""),"Complete required fields",IF(COUNTIF($A$2:$A$501,A457)&gt;1,"Duplicate Call ID",IF(OR(AND(H457="Yes",G457&lt;&gt;"Yes"),AND(I457="Yes",H457&lt;&gt;"Yes")),"Inconsistent funnel stages",IF(AND(I457="Yes",OR(J457="",K457="",IFERROR(K457&lt;=0,TRUE))),"Enter valid sale date and value",IF(AND(I457="Yes",IFERROR(J457&lt;B457,TRUE)),"Check sale date",IF(AND(I457&lt;&gt;"Yes",OR(J457&lt;&gt;"",K457&lt;&gt;"")),"Clear sale date and value",IF(AND(L457="Completed",I457="No",M457=""),"Add non-conversion reason",IF(AND(I457="Yes",M457&lt;&gt;""),"Clear non-conversion reason","")))))))))</f>
        <v/>
      </c>
      <c r="P457">
        <f>'Lists &amp; Setup'!A457</f>
        <v/>
      </c>
      <c r="Q457">
        <f>'Lists &amp; Setup'!B457</f>
        <v/>
      </c>
      <c r="R457">
        <f>'Lists &amp; Setup'!C457</f>
        <v/>
      </c>
      <c r="S457">
        <f>'Lists &amp; Setup'!D457</f>
        <v/>
      </c>
      <c r="T457">
        <f>'Lists &amp; Setup'!E457</f>
        <v/>
      </c>
      <c r="U457">
        <f>'Lists &amp; Setup'!F457</f>
        <v/>
      </c>
    </row>
    <row r="458">
      <c r="A458" s="24" t="n"/>
      <c r="B458" s="38" t="n"/>
      <c r="C458" s="26" t="n"/>
      <c r="D458" s="24" t="n"/>
      <c r="E458" s="24" t="n"/>
      <c r="F458" s="24" t="n"/>
      <c r="G458" s="27" t="n"/>
      <c r="H458" s="27" t="n"/>
      <c r="I458" s="27" t="n"/>
      <c r="J458" s="38" t="n"/>
      <c r="K458" s="28" t="n"/>
      <c r="L458" s="27" t="n"/>
      <c r="M458" s="24" t="n"/>
      <c r="N458" s="29">
        <f>IF(COUNTA(A458:M458)=0,"",IF(OR(A458="",B458="",C458="",D458="",E458="",F458="",G458="",H458="",I458="",L458=""),"Complete required fields",IF(COUNTIF($A$2:$A$501,A458)&gt;1,"Duplicate Call ID",IF(OR(AND(H458="Yes",G458&lt;&gt;"Yes"),AND(I458="Yes",H458&lt;&gt;"Yes")),"Inconsistent funnel stages",IF(AND(I458="Yes",OR(J458="",K458="",IFERROR(K458&lt;=0,TRUE))),"Enter valid sale date and value",IF(AND(I458="Yes",IFERROR(J458&lt;B458,TRUE)),"Check sale date",IF(AND(I458&lt;&gt;"Yes",OR(J458&lt;&gt;"",K458&lt;&gt;"")),"Clear sale date and value",IF(AND(L458="Completed",I458="No",M458=""),"Add non-conversion reason",IF(AND(I458="Yes",M458&lt;&gt;""),"Clear non-conversion reason","")))))))))</f>
        <v/>
      </c>
      <c r="P458">
        <f>'Lists &amp; Setup'!A458</f>
        <v/>
      </c>
      <c r="Q458">
        <f>'Lists &amp; Setup'!B458</f>
        <v/>
      </c>
      <c r="R458">
        <f>'Lists &amp; Setup'!C458</f>
        <v/>
      </c>
      <c r="S458">
        <f>'Lists &amp; Setup'!D458</f>
        <v/>
      </c>
      <c r="T458">
        <f>'Lists &amp; Setup'!E458</f>
        <v/>
      </c>
      <c r="U458">
        <f>'Lists &amp; Setup'!F458</f>
        <v/>
      </c>
    </row>
    <row r="459">
      <c r="A459" s="24" t="n"/>
      <c r="B459" s="38" t="n"/>
      <c r="C459" s="26" t="n"/>
      <c r="D459" s="24" t="n"/>
      <c r="E459" s="24" t="n"/>
      <c r="F459" s="24" t="n"/>
      <c r="G459" s="27" t="n"/>
      <c r="H459" s="27" t="n"/>
      <c r="I459" s="27" t="n"/>
      <c r="J459" s="38" t="n"/>
      <c r="K459" s="28" t="n"/>
      <c r="L459" s="27" t="n"/>
      <c r="M459" s="24" t="n"/>
      <c r="N459" s="30">
        <f>IF(COUNTA(A459:M459)=0,"",IF(OR(A459="",B459="",C459="",D459="",E459="",F459="",G459="",H459="",I459="",L459=""),"Complete required fields",IF(COUNTIF($A$2:$A$501,A459)&gt;1,"Duplicate Call ID",IF(OR(AND(H459="Yes",G459&lt;&gt;"Yes"),AND(I459="Yes",H459&lt;&gt;"Yes")),"Inconsistent funnel stages",IF(AND(I459="Yes",OR(J459="",K459="",IFERROR(K459&lt;=0,TRUE))),"Enter valid sale date and value",IF(AND(I459="Yes",IFERROR(J459&lt;B459,TRUE)),"Check sale date",IF(AND(I459&lt;&gt;"Yes",OR(J459&lt;&gt;"",K459&lt;&gt;"")),"Clear sale date and value",IF(AND(L459="Completed",I459="No",M459=""),"Add non-conversion reason",IF(AND(I459="Yes",M459&lt;&gt;""),"Clear non-conversion reason","")))))))))</f>
        <v/>
      </c>
      <c r="P459">
        <f>'Lists &amp; Setup'!A459</f>
        <v/>
      </c>
      <c r="Q459">
        <f>'Lists &amp; Setup'!B459</f>
        <v/>
      </c>
      <c r="R459">
        <f>'Lists &amp; Setup'!C459</f>
        <v/>
      </c>
      <c r="S459">
        <f>'Lists &amp; Setup'!D459</f>
        <v/>
      </c>
      <c r="T459">
        <f>'Lists &amp; Setup'!E459</f>
        <v/>
      </c>
      <c r="U459">
        <f>'Lists &amp; Setup'!F459</f>
        <v/>
      </c>
    </row>
    <row r="460">
      <c r="A460" s="24" t="n"/>
      <c r="B460" s="38" t="n"/>
      <c r="C460" s="26" t="n"/>
      <c r="D460" s="24" t="n"/>
      <c r="E460" s="24" t="n"/>
      <c r="F460" s="24" t="n"/>
      <c r="G460" s="27" t="n"/>
      <c r="H460" s="27" t="n"/>
      <c r="I460" s="27" t="n"/>
      <c r="J460" s="38" t="n"/>
      <c r="K460" s="28" t="n"/>
      <c r="L460" s="27" t="n"/>
      <c r="M460" s="24" t="n"/>
      <c r="N460" s="29">
        <f>IF(COUNTA(A460:M460)=0,"",IF(OR(A460="",B460="",C460="",D460="",E460="",F460="",G460="",H460="",I460="",L460=""),"Complete required fields",IF(COUNTIF($A$2:$A$501,A460)&gt;1,"Duplicate Call ID",IF(OR(AND(H460="Yes",G460&lt;&gt;"Yes"),AND(I460="Yes",H460&lt;&gt;"Yes")),"Inconsistent funnel stages",IF(AND(I460="Yes",OR(J460="",K460="",IFERROR(K460&lt;=0,TRUE))),"Enter valid sale date and value",IF(AND(I460="Yes",IFERROR(J460&lt;B460,TRUE)),"Check sale date",IF(AND(I460&lt;&gt;"Yes",OR(J460&lt;&gt;"",K460&lt;&gt;"")),"Clear sale date and value",IF(AND(L460="Completed",I460="No",M460=""),"Add non-conversion reason",IF(AND(I460="Yes",M460&lt;&gt;""),"Clear non-conversion reason","")))))))))</f>
        <v/>
      </c>
      <c r="P460">
        <f>'Lists &amp; Setup'!A460</f>
        <v/>
      </c>
      <c r="Q460">
        <f>'Lists &amp; Setup'!B460</f>
        <v/>
      </c>
      <c r="R460">
        <f>'Lists &amp; Setup'!C460</f>
        <v/>
      </c>
      <c r="S460">
        <f>'Lists &amp; Setup'!D460</f>
        <v/>
      </c>
      <c r="T460">
        <f>'Lists &amp; Setup'!E460</f>
        <v/>
      </c>
      <c r="U460">
        <f>'Lists &amp; Setup'!F460</f>
        <v/>
      </c>
    </row>
    <row r="461">
      <c r="A461" s="24" t="n"/>
      <c r="B461" s="38" t="n"/>
      <c r="C461" s="26" t="n"/>
      <c r="D461" s="24" t="n"/>
      <c r="E461" s="24" t="n"/>
      <c r="F461" s="24" t="n"/>
      <c r="G461" s="27" t="n"/>
      <c r="H461" s="27" t="n"/>
      <c r="I461" s="27" t="n"/>
      <c r="J461" s="38" t="n"/>
      <c r="K461" s="28" t="n"/>
      <c r="L461" s="27" t="n"/>
      <c r="M461" s="24" t="n"/>
      <c r="N461" s="30">
        <f>IF(COUNTA(A461:M461)=0,"",IF(OR(A461="",B461="",C461="",D461="",E461="",F461="",G461="",H461="",I461="",L461=""),"Complete required fields",IF(COUNTIF($A$2:$A$501,A461)&gt;1,"Duplicate Call ID",IF(OR(AND(H461="Yes",G461&lt;&gt;"Yes"),AND(I461="Yes",H461&lt;&gt;"Yes")),"Inconsistent funnel stages",IF(AND(I461="Yes",OR(J461="",K461="",IFERROR(K461&lt;=0,TRUE))),"Enter valid sale date and value",IF(AND(I461="Yes",IFERROR(J461&lt;B461,TRUE)),"Check sale date",IF(AND(I461&lt;&gt;"Yes",OR(J461&lt;&gt;"",K461&lt;&gt;"")),"Clear sale date and value",IF(AND(L461="Completed",I461="No",M461=""),"Add non-conversion reason",IF(AND(I461="Yes",M461&lt;&gt;""),"Clear non-conversion reason","")))))))))</f>
        <v/>
      </c>
      <c r="P461">
        <f>'Lists &amp; Setup'!A461</f>
        <v/>
      </c>
      <c r="Q461">
        <f>'Lists &amp; Setup'!B461</f>
        <v/>
      </c>
      <c r="R461">
        <f>'Lists &amp; Setup'!C461</f>
        <v/>
      </c>
      <c r="S461">
        <f>'Lists &amp; Setup'!D461</f>
        <v/>
      </c>
      <c r="T461">
        <f>'Lists &amp; Setup'!E461</f>
        <v/>
      </c>
      <c r="U461">
        <f>'Lists &amp; Setup'!F461</f>
        <v/>
      </c>
    </row>
    <row r="462">
      <c r="A462" s="24" t="n"/>
      <c r="B462" s="38" t="n"/>
      <c r="C462" s="26" t="n"/>
      <c r="D462" s="24" t="n"/>
      <c r="E462" s="24" t="n"/>
      <c r="F462" s="24" t="n"/>
      <c r="G462" s="27" t="n"/>
      <c r="H462" s="27" t="n"/>
      <c r="I462" s="27" t="n"/>
      <c r="J462" s="38" t="n"/>
      <c r="K462" s="28" t="n"/>
      <c r="L462" s="27" t="n"/>
      <c r="M462" s="24" t="n"/>
      <c r="N462" s="29">
        <f>IF(COUNTA(A462:M462)=0,"",IF(OR(A462="",B462="",C462="",D462="",E462="",F462="",G462="",H462="",I462="",L462=""),"Complete required fields",IF(COUNTIF($A$2:$A$501,A462)&gt;1,"Duplicate Call ID",IF(OR(AND(H462="Yes",G462&lt;&gt;"Yes"),AND(I462="Yes",H462&lt;&gt;"Yes")),"Inconsistent funnel stages",IF(AND(I462="Yes",OR(J462="",K462="",IFERROR(K462&lt;=0,TRUE))),"Enter valid sale date and value",IF(AND(I462="Yes",IFERROR(J462&lt;B462,TRUE)),"Check sale date",IF(AND(I462&lt;&gt;"Yes",OR(J462&lt;&gt;"",K462&lt;&gt;"")),"Clear sale date and value",IF(AND(L462="Completed",I462="No",M462=""),"Add non-conversion reason",IF(AND(I462="Yes",M462&lt;&gt;""),"Clear non-conversion reason","")))))))))</f>
        <v/>
      </c>
      <c r="P462">
        <f>'Lists &amp; Setup'!A462</f>
        <v/>
      </c>
      <c r="Q462">
        <f>'Lists &amp; Setup'!B462</f>
        <v/>
      </c>
      <c r="R462">
        <f>'Lists &amp; Setup'!C462</f>
        <v/>
      </c>
      <c r="S462">
        <f>'Lists &amp; Setup'!D462</f>
        <v/>
      </c>
      <c r="T462">
        <f>'Lists &amp; Setup'!E462</f>
        <v/>
      </c>
      <c r="U462">
        <f>'Lists &amp; Setup'!F462</f>
        <v/>
      </c>
    </row>
    <row r="463">
      <c r="A463" s="24" t="n"/>
      <c r="B463" s="38" t="n"/>
      <c r="C463" s="26" t="n"/>
      <c r="D463" s="24" t="n"/>
      <c r="E463" s="24" t="n"/>
      <c r="F463" s="24" t="n"/>
      <c r="G463" s="27" t="n"/>
      <c r="H463" s="27" t="n"/>
      <c r="I463" s="27" t="n"/>
      <c r="J463" s="38" t="n"/>
      <c r="K463" s="28" t="n"/>
      <c r="L463" s="27" t="n"/>
      <c r="M463" s="24" t="n"/>
      <c r="N463" s="30">
        <f>IF(COUNTA(A463:M463)=0,"",IF(OR(A463="",B463="",C463="",D463="",E463="",F463="",G463="",H463="",I463="",L463=""),"Complete required fields",IF(COUNTIF($A$2:$A$501,A463)&gt;1,"Duplicate Call ID",IF(OR(AND(H463="Yes",G463&lt;&gt;"Yes"),AND(I463="Yes",H463&lt;&gt;"Yes")),"Inconsistent funnel stages",IF(AND(I463="Yes",OR(J463="",K463="",IFERROR(K463&lt;=0,TRUE))),"Enter valid sale date and value",IF(AND(I463="Yes",IFERROR(J463&lt;B463,TRUE)),"Check sale date",IF(AND(I463&lt;&gt;"Yes",OR(J463&lt;&gt;"",K463&lt;&gt;"")),"Clear sale date and value",IF(AND(L463="Completed",I463="No",M463=""),"Add non-conversion reason",IF(AND(I463="Yes",M463&lt;&gt;""),"Clear non-conversion reason","")))))))))</f>
        <v/>
      </c>
      <c r="P463">
        <f>'Lists &amp; Setup'!A463</f>
        <v/>
      </c>
      <c r="Q463">
        <f>'Lists &amp; Setup'!B463</f>
        <v/>
      </c>
      <c r="R463">
        <f>'Lists &amp; Setup'!C463</f>
        <v/>
      </c>
      <c r="S463">
        <f>'Lists &amp; Setup'!D463</f>
        <v/>
      </c>
      <c r="T463">
        <f>'Lists &amp; Setup'!E463</f>
        <v/>
      </c>
      <c r="U463">
        <f>'Lists &amp; Setup'!F463</f>
        <v/>
      </c>
    </row>
    <row r="464">
      <c r="A464" s="24" t="n"/>
      <c r="B464" s="38" t="n"/>
      <c r="C464" s="26" t="n"/>
      <c r="D464" s="24" t="n"/>
      <c r="E464" s="24" t="n"/>
      <c r="F464" s="24" t="n"/>
      <c r="G464" s="27" t="n"/>
      <c r="H464" s="27" t="n"/>
      <c r="I464" s="27" t="n"/>
      <c r="J464" s="38" t="n"/>
      <c r="K464" s="28" t="n"/>
      <c r="L464" s="27" t="n"/>
      <c r="M464" s="24" t="n"/>
      <c r="N464" s="29">
        <f>IF(COUNTA(A464:M464)=0,"",IF(OR(A464="",B464="",C464="",D464="",E464="",F464="",G464="",H464="",I464="",L464=""),"Complete required fields",IF(COUNTIF($A$2:$A$501,A464)&gt;1,"Duplicate Call ID",IF(OR(AND(H464="Yes",G464&lt;&gt;"Yes"),AND(I464="Yes",H464&lt;&gt;"Yes")),"Inconsistent funnel stages",IF(AND(I464="Yes",OR(J464="",K464="",IFERROR(K464&lt;=0,TRUE))),"Enter valid sale date and value",IF(AND(I464="Yes",IFERROR(J464&lt;B464,TRUE)),"Check sale date",IF(AND(I464&lt;&gt;"Yes",OR(J464&lt;&gt;"",K464&lt;&gt;"")),"Clear sale date and value",IF(AND(L464="Completed",I464="No",M464=""),"Add non-conversion reason",IF(AND(I464="Yes",M464&lt;&gt;""),"Clear non-conversion reason","")))))))))</f>
        <v/>
      </c>
      <c r="P464">
        <f>'Lists &amp; Setup'!A464</f>
        <v/>
      </c>
      <c r="Q464">
        <f>'Lists &amp; Setup'!B464</f>
        <v/>
      </c>
      <c r="R464">
        <f>'Lists &amp; Setup'!C464</f>
        <v/>
      </c>
      <c r="S464">
        <f>'Lists &amp; Setup'!D464</f>
        <v/>
      </c>
      <c r="T464">
        <f>'Lists &amp; Setup'!E464</f>
        <v/>
      </c>
      <c r="U464">
        <f>'Lists &amp; Setup'!F464</f>
        <v/>
      </c>
    </row>
    <row r="465">
      <c r="A465" s="24" t="n"/>
      <c r="B465" s="38" t="n"/>
      <c r="C465" s="26" t="n"/>
      <c r="D465" s="24" t="n"/>
      <c r="E465" s="24" t="n"/>
      <c r="F465" s="24" t="n"/>
      <c r="G465" s="27" t="n"/>
      <c r="H465" s="27" t="n"/>
      <c r="I465" s="27" t="n"/>
      <c r="J465" s="38" t="n"/>
      <c r="K465" s="28" t="n"/>
      <c r="L465" s="27" t="n"/>
      <c r="M465" s="24" t="n"/>
      <c r="N465" s="30">
        <f>IF(COUNTA(A465:M465)=0,"",IF(OR(A465="",B465="",C465="",D465="",E465="",F465="",G465="",H465="",I465="",L465=""),"Complete required fields",IF(COUNTIF($A$2:$A$501,A465)&gt;1,"Duplicate Call ID",IF(OR(AND(H465="Yes",G465&lt;&gt;"Yes"),AND(I465="Yes",H465&lt;&gt;"Yes")),"Inconsistent funnel stages",IF(AND(I465="Yes",OR(J465="",K465="",IFERROR(K465&lt;=0,TRUE))),"Enter valid sale date and value",IF(AND(I465="Yes",IFERROR(J465&lt;B465,TRUE)),"Check sale date",IF(AND(I465&lt;&gt;"Yes",OR(J465&lt;&gt;"",K465&lt;&gt;"")),"Clear sale date and value",IF(AND(L465="Completed",I465="No",M465=""),"Add non-conversion reason",IF(AND(I465="Yes",M465&lt;&gt;""),"Clear non-conversion reason","")))))))))</f>
        <v/>
      </c>
      <c r="P465">
        <f>'Lists &amp; Setup'!A465</f>
        <v/>
      </c>
      <c r="Q465">
        <f>'Lists &amp; Setup'!B465</f>
        <v/>
      </c>
      <c r="R465">
        <f>'Lists &amp; Setup'!C465</f>
        <v/>
      </c>
      <c r="S465">
        <f>'Lists &amp; Setup'!D465</f>
        <v/>
      </c>
      <c r="T465">
        <f>'Lists &amp; Setup'!E465</f>
        <v/>
      </c>
      <c r="U465">
        <f>'Lists &amp; Setup'!F465</f>
        <v/>
      </c>
    </row>
    <row r="466">
      <c r="A466" s="24" t="n"/>
      <c r="B466" s="38" t="n"/>
      <c r="C466" s="26" t="n"/>
      <c r="D466" s="24" t="n"/>
      <c r="E466" s="24" t="n"/>
      <c r="F466" s="24" t="n"/>
      <c r="G466" s="27" t="n"/>
      <c r="H466" s="27" t="n"/>
      <c r="I466" s="27" t="n"/>
      <c r="J466" s="38" t="n"/>
      <c r="K466" s="28" t="n"/>
      <c r="L466" s="27" t="n"/>
      <c r="M466" s="24" t="n"/>
      <c r="N466" s="29">
        <f>IF(COUNTA(A466:M466)=0,"",IF(OR(A466="",B466="",C466="",D466="",E466="",F466="",G466="",H466="",I466="",L466=""),"Complete required fields",IF(COUNTIF($A$2:$A$501,A466)&gt;1,"Duplicate Call ID",IF(OR(AND(H466="Yes",G466&lt;&gt;"Yes"),AND(I466="Yes",H466&lt;&gt;"Yes")),"Inconsistent funnel stages",IF(AND(I466="Yes",OR(J466="",K466="",IFERROR(K466&lt;=0,TRUE))),"Enter valid sale date and value",IF(AND(I466="Yes",IFERROR(J466&lt;B466,TRUE)),"Check sale date",IF(AND(I466&lt;&gt;"Yes",OR(J466&lt;&gt;"",K466&lt;&gt;"")),"Clear sale date and value",IF(AND(L466="Completed",I466="No",M466=""),"Add non-conversion reason",IF(AND(I466="Yes",M466&lt;&gt;""),"Clear non-conversion reason","")))))))))</f>
        <v/>
      </c>
      <c r="P466">
        <f>'Lists &amp; Setup'!A466</f>
        <v/>
      </c>
      <c r="Q466">
        <f>'Lists &amp; Setup'!B466</f>
        <v/>
      </c>
      <c r="R466">
        <f>'Lists &amp; Setup'!C466</f>
        <v/>
      </c>
      <c r="S466">
        <f>'Lists &amp; Setup'!D466</f>
        <v/>
      </c>
      <c r="T466">
        <f>'Lists &amp; Setup'!E466</f>
        <v/>
      </c>
      <c r="U466">
        <f>'Lists &amp; Setup'!F466</f>
        <v/>
      </c>
    </row>
    <row r="467">
      <c r="A467" s="24" t="n"/>
      <c r="B467" s="38" t="n"/>
      <c r="C467" s="26" t="n"/>
      <c r="D467" s="24" t="n"/>
      <c r="E467" s="24" t="n"/>
      <c r="F467" s="24" t="n"/>
      <c r="G467" s="27" t="n"/>
      <c r="H467" s="27" t="n"/>
      <c r="I467" s="27" t="n"/>
      <c r="J467" s="38" t="n"/>
      <c r="K467" s="28" t="n"/>
      <c r="L467" s="27" t="n"/>
      <c r="M467" s="24" t="n"/>
      <c r="N467" s="30">
        <f>IF(COUNTA(A467:M467)=0,"",IF(OR(A467="",B467="",C467="",D467="",E467="",F467="",G467="",H467="",I467="",L467=""),"Complete required fields",IF(COUNTIF($A$2:$A$501,A467)&gt;1,"Duplicate Call ID",IF(OR(AND(H467="Yes",G467&lt;&gt;"Yes"),AND(I467="Yes",H467&lt;&gt;"Yes")),"Inconsistent funnel stages",IF(AND(I467="Yes",OR(J467="",K467="",IFERROR(K467&lt;=0,TRUE))),"Enter valid sale date and value",IF(AND(I467="Yes",IFERROR(J467&lt;B467,TRUE)),"Check sale date",IF(AND(I467&lt;&gt;"Yes",OR(J467&lt;&gt;"",K467&lt;&gt;"")),"Clear sale date and value",IF(AND(L467="Completed",I467="No",M467=""),"Add non-conversion reason",IF(AND(I467="Yes",M467&lt;&gt;""),"Clear non-conversion reason","")))))))))</f>
        <v/>
      </c>
      <c r="P467">
        <f>'Lists &amp; Setup'!A467</f>
        <v/>
      </c>
      <c r="Q467">
        <f>'Lists &amp; Setup'!B467</f>
        <v/>
      </c>
      <c r="R467">
        <f>'Lists &amp; Setup'!C467</f>
        <v/>
      </c>
      <c r="S467">
        <f>'Lists &amp; Setup'!D467</f>
        <v/>
      </c>
      <c r="T467">
        <f>'Lists &amp; Setup'!E467</f>
        <v/>
      </c>
      <c r="U467">
        <f>'Lists &amp; Setup'!F467</f>
        <v/>
      </c>
    </row>
    <row r="468">
      <c r="A468" s="24" t="n"/>
      <c r="B468" s="38" t="n"/>
      <c r="C468" s="26" t="n"/>
      <c r="D468" s="24" t="n"/>
      <c r="E468" s="24" t="n"/>
      <c r="F468" s="24" t="n"/>
      <c r="G468" s="27" t="n"/>
      <c r="H468" s="27" t="n"/>
      <c r="I468" s="27" t="n"/>
      <c r="J468" s="38" t="n"/>
      <c r="K468" s="28" t="n"/>
      <c r="L468" s="27" t="n"/>
      <c r="M468" s="24" t="n"/>
      <c r="N468" s="29">
        <f>IF(COUNTA(A468:M468)=0,"",IF(OR(A468="",B468="",C468="",D468="",E468="",F468="",G468="",H468="",I468="",L468=""),"Complete required fields",IF(COUNTIF($A$2:$A$501,A468)&gt;1,"Duplicate Call ID",IF(OR(AND(H468="Yes",G468&lt;&gt;"Yes"),AND(I468="Yes",H468&lt;&gt;"Yes")),"Inconsistent funnel stages",IF(AND(I468="Yes",OR(J468="",K468="",IFERROR(K468&lt;=0,TRUE))),"Enter valid sale date and value",IF(AND(I468="Yes",IFERROR(J468&lt;B468,TRUE)),"Check sale date",IF(AND(I468&lt;&gt;"Yes",OR(J468&lt;&gt;"",K468&lt;&gt;"")),"Clear sale date and value",IF(AND(L468="Completed",I468="No",M468=""),"Add non-conversion reason",IF(AND(I468="Yes",M468&lt;&gt;""),"Clear non-conversion reason","")))))))))</f>
        <v/>
      </c>
      <c r="P468">
        <f>'Lists &amp; Setup'!A468</f>
        <v/>
      </c>
      <c r="Q468">
        <f>'Lists &amp; Setup'!B468</f>
        <v/>
      </c>
      <c r="R468">
        <f>'Lists &amp; Setup'!C468</f>
        <v/>
      </c>
      <c r="S468">
        <f>'Lists &amp; Setup'!D468</f>
        <v/>
      </c>
      <c r="T468">
        <f>'Lists &amp; Setup'!E468</f>
        <v/>
      </c>
      <c r="U468">
        <f>'Lists &amp; Setup'!F468</f>
        <v/>
      </c>
    </row>
    <row r="469">
      <c r="A469" s="24" t="n"/>
      <c r="B469" s="38" t="n"/>
      <c r="C469" s="26" t="n"/>
      <c r="D469" s="24" t="n"/>
      <c r="E469" s="24" t="n"/>
      <c r="F469" s="24" t="n"/>
      <c r="G469" s="27" t="n"/>
      <c r="H469" s="27" t="n"/>
      <c r="I469" s="27" t="n"/>
      <c r="J469" s="38" t="n"/>
      <c r="K469" s="28" t="n"/>
      <c r="L469" s="27" t="n"/>
      <c r="M469" s="24" t="n"/>
      <c r="N469" s="30">
        <f>IF(COUNTA(A469:M469)=0,"",IF(OR(A469="",B469="",C469="",D469="",E469="",F469="",G469="",H469="",I469="",L469=""),"Complete required fields",IF(COUNTIF($A$2:$A$501,A469)&gt;1,"Duplicate Call ID",IF(OR(AND(H469="Yes",G469&lt;&gt;"Yes"),AND(I469="Yes",H469&lt;&gt;"Yes")),"Inconsistent funnel stages",IF(AND(I469="Yes",OR(J469="",K469="",IFERROR(K469&lt;=0,TRUE))),"Enter valid sale date and value",IF(AND(I469="Yes",IFERROR(J469&lt;B469,TRUE)),"Check sale date",IF(AND(I469&lt;&gt;"Yes",OR(J469&lt;&gt;"",K469&lt;&gt;"")),"Clear sale date and value",IF(AND(L469="Completed",I469="No",M469=""),"Add non-conversion reason",IF(AND(I469="Yes",M469&lt;&gt;""),"Clear non-conversion reason","")))))))))</f>
        <v/>
      </c>
      <c r="P469">
        <f>'Lists &amp; Setup'!A469</f>
        <v/>
      </c>
      <c r="Q469">
        <f>'Lists &amp; Setup'!B469</f>
        <v/>
      </c>
      <c r="R469">
        <f>'Lists &amp; Setup'!C469</f>
        <v/>
      </c>
      <c r="S469">
        <f>'Lists &amp; Setup'!D469</f>
        <v/>
      </c>
      <c r="T469">
        <f>'Lists &amp; Setup'!E469</f>
        <v/>
      </c>
      <c r="U469">
        <f>'Lists &amp; Setup'!F469</f>
        <v/>
      </c>
    </row>
    <row r="470">
      <c r="A470" s="24" t="n"/>
      <c r="B470" s="38" t="n"/>
      <c r="C470" s="26" t="n"/>
      <c r="D470" s="24" t="n"/>
      <c r="E470" s="24" t="n"/>
      <c r="F470" s="24" t="n"/>
      <c r="G470" s="27" t="n"/>
      <c r="H470" s="27" t="n"/>
      <c r="I470" s="27" t="n"/>
      <c r="J470" s="38" t="n"/>
      <c r="K470" s="28" t="n"/>
      <c r="L470" s="27" t="n"/>
      <c r="M470" s="24" t="n"/>
      <c r="N470" s="29">
        <f>IF(COUNTA(A470:M470)=0,"",IF(OR(A470="",B470="",C470="",D470="",E470="",F470="",G470="",H470="",I470="",L470=""),"Complete required fields",IF(COUNTIF($A$2:$A$501,A470)&gt;1,"Duplicate Call ID",IF(OR(AND(H470="Yes",G470&lt;&gt;"Yes"),AND(I470="Yes",H470&lt;&gt;"Yes")),"Inconsistent funnel stages",IF(AND(I470="Yes",OR(J470="",K470="",IFERROR(K470&lt;=0,TRUE))),"Enter valid sale date and value",IF(AND(I470="Yes",IFERROR(J470&lt;B470,TRUE)),"Check sale date",IF(AND(I470&lt;&gt;"Yes",OR(J470&lt;&gt;"",K470&lt;&gt;"")),"Clear sale date and value",IF(AND(L470="Completed",I470="No",M470=""),"Add non-conversion reason",IF(AND(I470="Yes",M470&lt;&gt;""),"Clear non-conversion reason","")))))))))</f>
        <v/>
      </c>
      <c r="P470">
        <f>'Lists &amp; Setup'!A470</f>
        <v/>
      </c>
      <c r="Q470">
        <f>'Lists &amp; Setup'!B470</f>
        <v/>
      </c>
      <c r="R470">
        <f>'Lists &amp; Setup'!C470</f>
        <v/>
      </c>
      <c r="S470">
        <f>'Lists &amp; Setup'!D470</f>
        <v/>
      </c>
      <c r="T470">
        <f>'Lists &amp; Setup'!E470</f>
        <v/>
      </c>
      <c r="U470">
        <f>'Lists &amp; Setup'!F470</f>
        <v/>
      </c>
    </row>
    <row r="471">
      <c r="A471" s="24" t="n"/>
      <c r="B471" s="38" t="n"/>
      <c r="C471" s="26" t="n"/>
      <c r="D471" s="24" t="n"/>
      <c r="E471" s="24" t="n"/>
      <c r="F471" s="24" t="n"/>
      <c r="G471" s="27" t="n"/>
      <c r="H471" s="27" t="n"/>
      <c r="I471" s="27" t="n"/>
      <c r="J471" s="38" t="n"/>
      <c r="K471" s="28" t="n"/>
      <c r="L471" s="27" t="n"/>
      <c r="M471" s="24" t="n"/>
      <c r="N471" s="30">
        <f>IF(COUNTA(A471:M471)=0,"",IF(OR(A471="",B471="",C471="",D471="",E471="",F471="",G471="",H471="",I471="",L471=""),"Complete required fields",IF(COUNTIF($A$2:$A$501,A471)&gt;1,"Duplicate Call ID",IF(OR(AND(H471="Yes",G471&lt;&gt;"Yes"),AND(I471="Yes",H471&lt;&gt;"Yes")),"Inconsistent funnel stages",IF(AND(I471="Yes",OR(J471="",K471="",IFERROR(K471&lt;=0,TRUE))),"Enter valid sale date and value",IF(AND(I471="Yes",IFERROR(J471&lt;B471,TRUE)),"Check sale date",IF(AND(I471&lt;&gt;"Yes",OR(J471&lt;&gt;"",K471&lt;&gt;"")),"Clear sale date and value",IF(AND(L471="Completed",I471="No",M471=""),"Add non-conversion reason",IF(AND(I471="Yes",M471&lt;&gt;""),"Clear non-conversion reason","")))))))))</f>
        <v/>
      </c>
      <c r="P471">
        <f>'Lists &amp; Setup'!A471</f>
        <v/>
      </c>
      <c r="Q471">
        <f>'Lists &amp; Setup'!B471</f>
        <v/>
      </c>
      <c r="R471">
        <f>'Lists &amp; Setup'!C471</f>
        <v/>
      </c>
      <c r="S471">
        <f>'Lists &amp; Setup'!D471</f>
        <v/>
      </c>
      <c r="T471">
        <f>'Lists &amp; Setup'!E471</f>
        <v/>
      </c>
      <c r="U471">
        <f>'Lists &amp; Setup'!F471</f>
        <v/>
      </c>
    </row>
    <row r="472">
      <c r="A472" s="24" t="n"/>
      <c r="B472" s="38" t="n"/>
      <c r="C472" s="26" t="n"/>
      <c r="D472" s="24" t="n"/>
      <c r="E472" s="24" t="n"/>
      <c r="F472" s="24" t="n"/>
      <c r="G472" s="27" t="n"/>
      <c r="H472" s="27" t="n"/>
      <c r="I472" s="27" t="n"/>
      <c r="J472" s="38" t="n"/>
      <c r="K472" s="28" t="n"/>
      <c r="L472" s="27" t="n"/>
      <c r="M472" s="24" t="n"/>
      <c r="N472" s="29">
        <f>IF(COUNTA(A472:M472)=0,"",IF(OR(A472="",B472="",C472="",D472="",E472="",F472="",G472="",H472="",I472="",L472=""),"Complete required fields",IF(COUNTIF($A$2:$A$501,A472)&gt;1,"Duplicate Call ID",IF(OR(AND(H472="Yes",G472&lt;&gt;"Yes"),AND(I472="Yes",H472&lt;&gt;"Yes")),"Inconsistent funnel stages",IF(AND(I472="Yes",OR(J472="",K472="",IFERROR(K472&lt;=0,TRUE))),"Enter valid sale date and value",IF(AND(I472="Yes",IFERROR(J472&lt;B472,TRUE)),"Check sale date",IF(AND(I472&lt;&gt;"Yes",OR(J472&lt;&gt;"",K472&lt;&gt;"")),"Clear sale date and value",IF(AND(L472="Completed",I472="No",M472=""),"Add non-conversion reason",IF(AND(I472="Yes",M472&lt;&gt;""),"Clear non-conversion reason","")))))))))</f>
        <v/>
      </c>
      <c r="P472">
        <f>'Lists &amp; Setup'!A472</f>
        <v/>
      </c>
      <c r="Q472">
        <f>'Lists &amp; Setup'!B472</f>
        <v/>
      </c>
      <c r="R472">
        <f>'Lists &amp; Setup'!C472</f>
        <v/>
      </c>
      <c r="S472">
        <f>'Lists &amp; Setup'!D472</f>
        <v/>
      </c>
      <c r="T472">
        <f>'Lists &amp; Setup'!E472</f>
        <v/>
      </c>
      <c r="U472">
        <f>'Lists &amp; Setup'!F472</f>
        <v/>
      </c>
    </row>
    <row r="473">
      <c r="A473" s="24" t="n"/>
      <c r="B473" s="38" t="n"/>
      <c r="C473" s="26" t="n"/>
      <c r="D473" s="24" t="n"/>
      <c r="E473" s="24" t="n"/>
      <c r="F473" s="24" t="n"/>
      <c r="G473" s="27" t="n"/>
      <c r="H473" s="27" t="n"/>
      <c r="I473" s="27" t="n"/>
      <c r="J473" s="38" t="n"/>
      <c r="K473" s="28" t="n"/>
      <c r="L473" s="27" t="n"/>
      <c r="M473" s="24" t="n"/>
      <c r="N473" s="30">
        <f>IF(COUNTA(A473:M473)=0,"",IF(OR(A473="",B473="",C473="",D473="",E473="",F473="",G473="",H473="",I473="",L473=""),"Complete required fields",IF(COUNTIF($A$2:$A$501,A473)&gt;1,"Duplicate Call ID",IF(OR(AND(H473="Yes",G473&lt;&gt;"Yes"),AND(I473="Yes",H473&lt;&gt;"Yes")),"Inconsistent funnel stages",IF(AND(I473="Yes",OR(J473="",K473="",IFERROR(K473&lt;=0,TRUE))),"Enter valid sale date and value",IF(AND(I473="Yes",IFERROR(J473&lt;B473,TRUE)),"Check sale date",IF(AND(I473&lt;&gt;"Yes",OR(J473&lt;&gt;"",K473&lt;&gt;"")),"Clear sale date and value",IF(AND(L473="Completed",I473="No",M473=""),"Add non-conversion reason",IF(AND(I473="Yes",M473&lt;&gt;""),"Clear non-conversion reason","")))))))))</f>
        <v/>
      </c>
      <c r="P473">
        <f>'Lists &amp; Setup'!A473</f>
        <v/>
      </c>
      <c r="Q473">
        <f>'Lists &amp; Setup'!B473</f>
        <v/>
      </c>
      <c r="R473">
        <f>'Lists &amp; Setup'!C473</f>
        <v/>
      </c>
      <c r="S473">
        <f>'Lists &amp; Setup'!D473</f>
        <v/>
      </c>
      <c r="T473">
        <f>'Lists &amp; Setup'!E473</f>
        <v/>
      </c>
      <c r="U473">
        <f>'Lists &amp; Setup'!F473</f>
        <v/>
      </c>
    </row>
    <row r="474">
      <c r="A474" s="24" t="n"/>
      <c r="B474" s="38" t="n"/>
      <c r="C474" s="26" t="n"/>
      <c r="D474" s="24" t="n"/>
      <c r="E474" s="24" t="n"/>
      <c r="F474" s="24" t="n"/>
      <c r="G474" s="27" t="n"/>
      <c r="H474" s="27" t="n"/>
      <c r="I474" s="27" t="n"/>
      <c r="J474" s="38" t="n"/>
      <c r="K474" s="28" t="n"/>
      <c r="L474" s="27" t="n"/>
      <c r="M474" s="24" t="n"/>
      <c r="N474" s="29">
        <f>IF(COUNTA(A474:M474)=0,"",IF(OR(A474="",B474="",C474="",D474="",E474="",F474="",G474="",H474="",I474="",L474=""),"Complete required fields",IF(COUNTIF($A$2:$A$501,A474)&gt;1,"Duplicate Call ID",IF(OR(AND(H474="Yes",G474&lt;&gt;"Yes"),AND(I474="Yes",H474&lt;&gt;"Yes")),"Inconsistent funnel stages",IF(AND(I474="Yes",OR(J474="",K474="",IFERROR(K474&lt;=0,TRUE))),"Enter valid sale date and value",IF(AND(I474="Yes",IFERROR(J474&lt;B474,TRUE)),"Check sale date",IF(AND(I474&lt;&gt;"Yes",OR(J474&lt;&gt;"",K474&lt;&gt;"")),"Clear sale date and value",IF(AND(L474="Completed",I474="No",M474=""),"Add non-conversion reason",IF(AND(I474="Yes",M474&lt;&gt;""),"Clear non-conversion reason","")))))))))</f>
        <v/>
      </c>
      <c r="P474">
        <f>'Lists &amp; Setup'!A474</f>
        <v/>
      </c>
      <c r="Q474">
        <f>'Lists &amp; Setup'!B474</f>
        <v/>
      </c>
      <c r="R474">
        <f>'Lists &amp; Setup'!C474</f>
        <v/>
      </c>
      <c r="S474">
        <f>'Lists &amp; Setup'!D474</f>
        <v/>
      </c>
      <c r="T474">
        <f>'Lists &amp; Setup'!E474</f>
        <v/>
      </c>
      <c r="U474">
        <f>'Lists &amp; Setup'!F474</f>
        <v/>
      </c>
    </row>
    <row r="475">
      <c r="A475" s="24" t="n"/>
      <c r="B475" s="38" t="n"/>
      <c r="C475" s="26" t="n"/>
      <c r="D475" s="24" t="n"/>
      <c r="E475" s="24" t="n"/>
      <c r="F475" s="24" t="n"/>
      <c r="G475" s="27" t="n"/>
      <c r="H475" s="27" t="n"/>
      <c r="I475" s="27" t="n"/>
      <c r="J475" s="38" t="n"/>
      <c r="K475" s="28" t="n"/>
      <c r="L475" s="27" t="n"/>
      <c r="M475" s="24" t="n"/>
      <c r="N475" s="30">
        <f>IF(COUNTA(A475:M475)=0,"",IF(OR(A475="",B475="",C475="",D475="",E475="",F475="",G475="",H475="",I475="",L475=""),"Complete required fields",IF(COUNTIF($A$2:$A$501,A475)&gt;1,"Duplicate Call ID",IF(OR(AND(H475="Yes",G475&lt;&gt;"Yes"),AND(I475="Yes",H475&lt;&gt;"Yes")),"Inconsistent funnel stages",IF(AND(I475="Yes",OR(J475="",K475="",IFERROR(K475&lt;=0,TRUE))),"Enter valid sale date and value",IF(AND(I475="Yes",IFERROR(J475&lt;B475,TRUE)),"Check sale date",IF(AND(I475&lt;&gt;"Yes",OR(J475&lt;&gt;"",K475&lt;&gt;"")),"Clear sale date and value",IF(AND(L475="Completed",I475="No",M475=""),"Add non-conversion reason",IF(AND(I475="Yes",M475&lt;&gt;""),"Clear non-conversion reason","")))))))))</f>
        <v/>
      </c>
      <c r="P475">
        <f>'Lists &amp; Setup'!A475</f>
        <v/>
      </c>
      <c r="Q475">
        <f>'Lists &amp; Setup'!B475</f>
        <v/>
      </c>
      <c r="R475">
        <f>'Lists &amp; Setup'!C475</f>
        <v/>
      </c>
      <c r="S475">
        <f>'Lists &amp; Setup'!D475</f>
        <v/>
      </c>
      <c r="T475">
        <f>'Lists &amp; Setup'!E475</f>
        <v/>
      </c>
      <c r="U475">
        <f>'Lists &amp; Setup'!F475</f>
        <v/>
      </c>
    </row>
    <row r="476">
      <c r="A476" s="24" t="n"/>
      <c r="B476" s="38" t="n"/>
      <c r="C476" s="26" t="n"/>
      <c r="D476" s="24" t="n"/>
      <c r="E476" s="24" t="n"/>
      <c r="F476" s="24" t="n"/>
      <c r="G476" s="27" t="n"/>
      <c r="H476" s="27" t="n"/>
      <c r="I476" s="27" t="n"/>
      <c r="J476" s="38" t="n"/>
      <c r="K476" s="28" t="n"/>
      <c r="L476" s="27" t="n"/>
      <c r="M476" s="24" t="n"/>
      <c r="N476" s="29">
        <f>IF(COUNTA(A476:M476)=0,"",IF(OR(A476="",B476="",C476="",D476="",E476="",F476="",G476="",H476="",I476="",L476=""),"Complete required fields",IF(COUNTIF($A$2:$A$501,A476)&gt;1,"Duplicate Call ID",IF(OR(AND(H476="Yes",G476&lt;&gt;"Yes"),AND(I476="Yes",H476&lt;&gt;"Yes")),"Inconsistent funnel stages",IF(AND(I476="Yes",OR(J476="",K476="",IFERROR(K476&lt;=0,TRUE))),"Enter valid sale date and value",IF(AND(I476="Yes",IFERROR(J476&lt;B476,TRUE)),"Check sale date",IF(AND(I476&lt;&gt;"Yes",OR(J476&lt;&gt;"",K476&lt;&gt;"")),"Clear sale date and value",IF(AND(L476="Completed",I476="No",M476=""),"Add non-conversion reason",IF(AND(I476="Yes",M476&lt;&gt;""),"Clear non-conversion reason","")))))))))</f>
        <v/>
      </c>
      <c r="P476">
        <f>'Lists &amp; Setup'!A476</f>
        <v/>
      </c>
      <c r="Q476">
        <f>'Lists &amp; Setup'!B476</f>
        <v/>
      </c>
      <c r="R476">
        <f>'Lists &amp; Setup'!C476</f>
        <v/>
      </c>
      <c r="S476">
        <f>'Lists &amp; Setup'!D476</f>
        <v/>
      </c>
      <c r="T476">
        <f>'Lists &amp; Setup'!E476</f>
        <v/>
      </c>
      <c r="U476">
        <f>'Lists &amp; Setup'!F476</f>
        <v/>
      </c>
    </row>
    <row r="477">
      <c r="A477" s="24" t="n"/>
      <c r="B477" s="38" t="n"/>
      <c r="C477" s="26" t="n"/>
      <c r="D477" s="24" t="n"/>
      <c r="E477" s="24" t="n"/>
      <c r="F477" s="24" t="n"/>
      <c r="G477" s="27" t="n"/>
      <c r="H477" s="27" t="n"/>
      <c r="I477" s="27" t="n"/>
      <c r="J477" s="38" t="n"/>
      <c r="K477" s="28" t="n"/>
      <c r="L477" s="27" t="n"/>
      <c r="M477" s="24" t="n"/>
      <c r="N477" s="30">
        <f>IF(COUNTA(A477:M477)=0,"",IF(OR(A477="",B477="",C477="",D477="",E477="",F477="",G477="",H477="",I477="",L477=""),"Complete required fields",IF(COUNTIF($A$2:$A$501,A477)&gt;1,"Duplicate Call ID",IF(OR(AND(H477="Yes",G477&lt;&gt;"Yes"),AND(I477="Yes",H477&lt;&gt;"Yes")),"Inconsistent funnel stages",IF(AND(I477="Yes",OR(J477="",K477="",IFERROR(K477&lt;=0,TRUE))),"Enter valid sale date and value",IF(AND(I477="Yes",IFERROR(J477&lt;B477,TRUE)),"Check sale date",IF(AND(I477&lt;&gt;"Yes",OR(J477&lt;&gt;"",K477&lt;&gt;"")),"Clear sale date and value",IF(AND(L477="Completed",I477="No",M477=""),"Add non-conversion reason",IF(AND(I477="Yes",M477&lt;&gt;""),"Clear non-conversion reason","")))))))))</f>
        <v/>
      </c>
      <c r="P477">
        <f>'Lists &amp; Setup'!A477</f>
        <v/>
      </c>
      <c r="Q477">
        <f>'Lists &amp; Setup'!B477</f>
        <v/>
      </c>
      <c r="R477">
        <f>'Lists &amp; Setup'!C477</f>
        <v/>
      </c>
      <c r="S477">
        <f>'Lists &amp; Setup'!D477</f>
        <v/>
      </c>
      <c r="T477">
        <f>'Lists &amp; Setup'!E477</f>
        <v/>
      </c>
      <c r="U477">
        <f>'Lists &amp; Setup'!F477</f>
        <v/>
      </c>
    </row>
    <row r="478">
      <c r="A478" s="24" t="n"/>
      <c r="B478" s="38" t="n"/>
      <c r="C478" s="26" t="n"/>
      <c r="D478" s="24" t="n"/>
      <c r="E478" s="24" t="n"/>
      <c r="F478" s="24" t="n"/>
      <c r="G478" s="27" t="n"/>
      <c r="H478" s="27" t="n"/>
      <c r="I478" s="27" t="n"/>
      <c r="J478" s="38" t="n"/>
      <c r="K478" s="28" t="n"/>
      <c r="L478" s="27" t="n"/>
      <c r="M478" s="24" t="n"/>
      <c r="N478" s="29">
        <f>IF(COUNTA(A478:M478)=0,"",IF(OR(A478="",B478="",C478="",D478="",E478="",F478="",G478="",H478="",I478="",L478=""),"Complete required fields",IF(COUNTIF($A$2:$A$501,A478)&gt;1,"Duplicate Call ID",IF(OR(AND(H478="Yes",G478&lt;&gt;"Yes"),AND(I478="Yes",H478&lt;&gt;"Yes")),"Inconsistent funnel stages",IF(AND(I478="Yes",OR(J478="",K478="",IFERROR(K478&lt;=0,TRUE))),"Enter valid sale date and value",IF(AND(I478="Yes",IFERROR(J478&lt;B478,TRUE)),"Check sale date",IF(AND(I478&lt;&gt;"Yes",OR(J478&lt;&gt;"",K478&lt;&gt;"")),"Clear sale date and value",IF(AND(L478="Completed",I478="No",M478=""),"Add non-conversion reason",IF(AND(I478="Yes",M478&lt;&gt;""),"Clear non-conversion reason","")))))))))</f>
        <v/>
      </c>
      <c r="P478">
        <f>'Lists &amp; Setup'!A478</f>
        <v/>
      </c>
      <c r="Q478">
        <f>'Lists &amp; Setup'!B478</f>
        <v/>
      </c>
      <c r="R478">
        <f>'Lists &amp; Setup'!C478</f>
        <v/>
      </c>
      <c r="S478">
        <f>'Lists &amp; Setup'!D478</f>
        <v/>
      </c>
      <c r="T478">
        <f>'Lists &amp; Setup'!E478</f>
        <v/>
      </c>
      <c r="U478">
        <f>'Lists &amp; Setup'!F478</f>
        <v/>
      </c>
    </row>
    <row r="479">
      <c r="A479" s="24" t="n"/>
      <c r="B479" s="38" t="n"/>
      <c r="C479" s="26" t="n"/>
      <c r="D479" s="24" t="n"/>
      <c r="E479" s="24" t="n"/>
      <c r="F479" s="24" t="n"/>
      <c r="G479" s="27" t="n"/>
      <c r="H479" s="27" t="n"/>
      <c r="I479" s="27" t="n"/>
      <c r="J479" s="38" t="n"/>
      <c r="K479" s="28" t="n"/>
      <c r="L479" s="27" t="n"/>
      <c r="M479" s="24" t="n"/>
      <c r="N479" s="30">
        <f>IF(COUNTA(A479:M479)=0,"",IF(OR(A479="",B479="",C479="",D479="",E479="",F479="",G479="",H479="",I479="",L479=""),"Complete required fields",IF(COUNTIF($A$2:$A$501,A479)&gt;1,"Duplicate Call ID",IF(OR(AND(H479="Yes",G479&lt;&gt;"Yes"),AND(I479="Yes",H479&lt;&gt;"Yes")),"Inconsistent funnel stages",IF(AND(I479="Yes",OR(J479="",K479="",IFERROR(K479&lt;=0,TRUE))),"Enter valid sale date and value",IF(AND(I479="Yes",IFERROR(J479&lt;B479,TRUE)),"Check sale date",IF(AND(I479&lt;&gt;"Yes",OR(J479&lt;&gt;"",K479&lt;&gt;"")),"Clear sale date and value",IF(AND(L479="Completed",I479="No",M479=""),"Add non-conversion reason",IF(AND(I479="Yes",M479&lt;&gt;""),"Clear non-conversion reason","")))))))))</f>
        <v/>
      </c>
      <c r="P479">
        <f>'Lists &amp; Setup'!A479</f>
        <v/>
      </c>
      <c r="Q479">
        <f>'Lists &amp; Setup'!B479</f>
        <v/>
      </c>
      <c r="R479">
        <f>'Lists &amp; Setup'!C479</f>
        <v/>
      </c>
      <c r="S479">
        <f>'Lists &amp; Setup'!D479</f>
        <v/>
      </c>
      <c r="T479">
        <f>'Lists &amp; Setup'!E479</f>
        <v/>
      </c>
      <c r="U479">
        <f>'Lists &amp; Setup'!F479</f>
        <v/>
      </c>
    </row>
    <row r="480">
      <c r="A480" s="24" t="n"/>
      <c r="B480" s="38" t="n"/>
      <c r="C480" s="26" t="n"/>
      <c r="D480" s="24" t="n"/>
      <c r="E480" s="24" t="n"/>
      <c r="F480" s="24" t="n"/>
      <c r="G480" s="27" t="n"/>
      <c r="H480" s="27" t="n"/>
      <c r="I480" s="27" t="n"/>
      <c r="J480" s="38" t="n"/>
      <c r="K480" s="28" t="n"/>
      <c r="L480" s="27" t="n"/>
      <c r="M480" s="24" t="n"/>
      <c r="N480" s="29">
        <f>IF(COUNTA(A480:M480)=0,"",IF(OR(A480="",B480="",C480="",D480="",E480="",F480="",G480="",H480="",I480="",L480=""),"Complete required fields",IF(COUNTIF($A$2:$A$501,A480)&gt;1,"Duplicate Call ID",IF(OR(AND(H480="Yes",G480&lt;&gt;"Yes"),AND(I480="Yes",H480&lt;&gt;"Yes")),"Inconsistent funnel stages",IF(AND(I480="Yes",OR(J480="",K480="",IFERROR(K480&lt;=0,TRUE))),"Enter valid sale date and value",IF(AND(I480="Yes",IFERROR(J480&lt;B480,TRUE)),"Check sale date",IF(AND(I480&lt;&gt;"Yes",OR(J480&lt;&gt;"",K480&lt;&gt;"")),"Clear sale date and value",IF(AND(L480="Completed",I480="No",M480=""),"Add non-conversion reason",IF(AND(I480="Yes",M480&lt;&gt;""),"Clear non-conversion reason","")))))))))</f>
        <v/>
      </c>
      <c r="P480">
        <f>'Lists &amp; Setup'!A480</f>
        <v/>
      </c>
      <c r="Q480">
        <f>'Lists &amp; Setup'!B480</f>
        <v/>
      </c>
      <c r="R480">
        <f>'Lists &amp; Setup'!C480</f>
        <v/>
      </c>
      <c r="S480">
        <f>'Lists &amp; Setup'!D480</f>
        <v/>
      </c>
      <c r="T480">
        <f>'Lists &amp; Setup'!E480</f>
        <v/>
      </c>
      <c r="U480">
        <f>'Lists &amp; Setup'!F480</f>
        <v/>
      </c>
    </row>
    <row r="481">
      <c r="A481" s="24" t="n"/>
      <c r="B481" s="38" t="n"/>
      <c r="C481" s="26" t="n"/>
      <c r="D481" s="24" t="n"/>
      <c r="E481" s="24" t="n"/>
      <c r="F481" s="24" t="n"/>
      <c r="G481" s="27" t="n"/>
      <c r="H481" s="27" t="n"/>
      <c r="I481" s="27" t="n"/>
      <c r="J481" s="38" t="n"/>
      <c r="K481" s="28" t="n"/>
      <c r="L481" s="27" t="n"/>
      <c r="M481" s="24" t="n"/>
      <c r="N481" s="30">
        <f>IF(COUNTA(A481:M481)=0,"",IF(OR(A481="",B481="",C481="",D481="",E481="",F481="",G481="",H481="",I481="",L481=""),"Complete required fields",IF(COUNTIF($A$2:$A$501,A481)&gt;1,"Duplicate Call ID",IF(OR(AND(H481="Yes",G481&lt;&gt;"Yes"),AND(I481="Yes",H481&lt;&gt;"Yes")),"Inconsistent funnel stages",IF(AND(I481="Yes",OR(J481="",K481="",IFERROR(K481&lt;=0,TRUE))),"Enter valid sale date and value",IF(AND(I481="Yes",IFERROR(J481&lt;B481,TRUE)),"Check sale date",IF(AND(I481&lt;&gt;"Yes",OR(J481&lt;&gt;"",K481&lt;&gt;"")),"Clear sale date and value",IF(AND(L481="Completed",I481="No",M481=""),"Add non-conversion reason",IF(AND(I481="Yes",M481&lt;&gt;""),"Clear non-conversion reason","")))))))))</f>
        <v/>
      </c>
      <c r="P481">
        <f>'Lists &amp; Setup'!A481</f>
        <v/>
      </c>
      <c r="Q481">
        <f>'Lists &amp; Setup'!B481</f>
        <v/>
      </c>
      <c r="R481">
        <f>'Lists &amp; Setup'!C481</f>
        <v/>
      </c>
      <c r="S481">
        <f>'Lists &amp; Setup'!D481</f>
        <v/>
      </c>
      <c r="T481">
        <f>'Lists &amp; Setup'!E481</f>
        <v/>
      </c>
      <c r="U481">
        <f>'Lists &amp; Setup'!F481</f>
        <v/>
      </c>
    </row>
    <row r="482">
      <c r="A482" s="24" t="n"/>
      <c r="B482" s="38" t="n"/>
      <c r="C482" s="26" t="n"/>
      <c r="D482" s="24" t="n"/>
      <c r="E482" s="24" t="n"/>
      <c r="F482" s="24" t="n"/>
      <c r="G482" s="27" t="n"/>
      <c r="H482" s="27" t="n"/>
      <c r="I482" s="27" t="n"/>
      <c r="J482" s="38" t="n"/>
      <c r="K482" s="28" t="n"/>
      <c r="L482" s="27" t="n"/>
      <c r="M482" s="24" t="n"/>
      <c r="N482" s="29">
        <f>IF(COUNTA(A482:M482)=0,"",IF(OR(A482="",B482="",C482="",D482="",E482="",F482="",G482="",H482="",I482="",L482=""),"Complete required fields",IF(COUNTIF($A$2:$A$501,A482)&gt;1,"Duplicate Call ID",IF(OR(AND(H482="Yes",G482&lt;&gt;"Yes"),AND(I482="Yes",H482&lt;&gt;"Yes")),"Inconsistent funnel stages",IF(AND(I482="Yes",OR(J482="",K482="",IFERROR(K482&lt;=0,TRUE))),"Enter valid sale date and value",IF(AND(I482="Yes",IFERROR(J482&lt;B482,TRUE)),"Check sale date",IF(AND(I482&lt;&gt;"Yes",OR(J482&lt;&gt;"",K482&lt;&gt;"")),"Clear sale date and value",IF(AND(L482="Completed",I482="No",M482=""),"Add non-conversion reason",IF(AND(I482="Yes",M482&lt;&gt;""),"Clear non-conversion reason","")))))))))</f>
        <v/>
      </c>
      <c r="P482">
        <f>'Lists &amp; Setup'!A482</f>
        <v/>
      </c>
      <c r="Q482">
        <f>'Lists &amp; Setup'!B482</f>
        <v/>
      </c>
      <c r="R482">
        <f>'Lists &amp; Setup'!C482</f>
        <v/>
      </c>
      <c r="S482">
        <f>'Lists &amp; Setup'!D482</f>
        <v/>
      </c>
      <c r="T482">
        <f>'Lists &amp; Setup'!E482</f>
        <v/>
      </c>
      <c r="U482">
        <f>'Lists &amp; Setup'!F482</f>
        <v/>
      </c>
    </row>
    <row r="483">
      <c r="A483" s="24" t="n"/>
      <c r="B483" s="38" t="n"/>
      <c r="C483" s="26" t="n"/>
      <c r="D483" s="24" t="n"/>
      <c r="E483" s="24" t="n"/>
      <c r="F483" s="24" t="n"/>
      <c r="G483" s="27" t="n"/>
      <c r="H483" s="27" t="n"/>
      <c r="I483" s="27" t="n"/>
      <c r="J483" s="38" t="n"/>
      <c r="K483" s="28" t="n"/>
      <c r="L483" s="27" t="n"/>
      <c r="M483" s="24" t="n"/>
      <c r="N483" s="30">
        <f>IF(COUNTA(A483:M483)=0,"",IF(OR(A483="",B483="",C483="",D483="",E483="",F483="",G483="",H483="",I483="",L483=""),"Complete required fields",IF(COUNTIF($A$2:$A$501,A483)&gt;1,"Duplicate Call ID",IF(OR(AND(H483="Yes",G483&lt;&gt;"Yes"),AND(I483="Yes",H483&lt;&gt;"Yes")),"Inconsistent funnel stages",IF(AND(I483="Yes",OR(J483="",K483="",IFERROR(K483&lt;=0,TRUE))),"Enter valid sale date and value",IF(AND(I483="Yes",IFERROR(J483&lt;B483,TRUE)),"Check sale date",IF(AND(I483&lt;&gt;"Yes",OR(J483&lt;&gt;"",K483&lt;&gt;"")),"Clear sale date and value",IF(AND(L483="Completed",I483="No",M483=""),"Add non-conversion reason",IF(AND(I483="Yes",M483&lt;&gt;""),"Clear non-conversion reason","")))))))))</f>
        <v/>
      </c>
      <c r="P483">
        <f>'Lists &amp; Setup'!A483</f>
        <v/>
      </c>
      <c r="Q483">
        <f>'Lists &amp; Setup'!B483</f>
        <v/>
      </c>
      <c r="R483">
        <f>'Lists &amp; Setup'!C483</f>
        <v/>
      </c>
      <c r="S483">
        <f>'Lists &amp; Setup'!D483</f>
        <v/>
      </c>
      <c r="T483">
        <f>'Lists &amp; Setup'!E483</f>
        <v/>
      </c>
      <c r="U483">
        <f>'Lists &amp; Setup'!F483</f>
        <v/>
      </c>
    </row>
    <row r="484">
      <c r="A484" s="24" t="n"/>
      <c r="B484" s="38" t="n"/>
      <c r="C484" s="26" t="n"/>
      <c r="D484" s="24" t="n"/>
      <c r="E484" s="24" t="n"/>
      <c r="F484" s="24" t="n"/>
      <c r="G484" s="27" t="n"/>
      <c r="H484" s="27" t="n"/>
      <c r="I484" s="27" t="n"/>
      <c r="J484" s="38" t="n"/>
      <c r="K484" s="28" t="n"/>
      <c r="L484" s="27" t="n"/>
      <c r="M484" s="24" t="n"/>
      <c r="N484" s="29">
        <f>IF(COUNTA(A484:M484)=0,"",IF(OR(A484="",B484="",C484="",D484="",E484="",F484="",G484="",H484="",I484="",L484=""),"Complete required fields",IF(COUNTIF($A$2:$A$501,A484)&gt;1,"Duplicate Call ID",IF(OR(AND(H484="Yes",G484&lt;&gt;"Yes"),AND(I484="Yes",H484&lt;&gt;"Yes")),"Inconsistent funnel stages",IF(AND(I484="Yes",OR(J484="",K484="",IFERROR(K484&lt;=0,TRUE))),"Enter valid sale date and value",IF(AND(I484="Yes",IFERROR(J484&lt;B484,TRUE)),"Check sale date",IF(AND(I484&lt;&gt;"Yes",OR(J484&lt;&gt;"",K484&lt;&gt;"")),"Clear sale date and value",IF(AND(L484="Completed",I484="No",M484=""),"Add non-conversion reason",IF(AND(I484="Yes",M484&lt;&gt;""),"Clear non-conversion reason","")))))))))</f>
        <v/>
      </c>
      <c r="P484">
        <f>'Lists &amp; Setup'!A484</f>
        <v/>
      </c>
      <c r="Q484">
        <f>'Lists &amp; Setup'!B484</f>
        <v/>
      </c>
      <c r="R484">
        <f>'Lists &amp; Setup'!C484</f>
        <v/>
      </c>
      <c r="S484">
        <f>'Lists &amp; Setup'!D484</f>
        <v/>
      </c>
      <c r="T484">
        <f>'Lists &amp; Setup'!E484</f>
        <v/>
      </c>
      <c r="U484">
        <f>'Lists &amp; Setup'!F484</f>
        <v/>
      </c>
    </row>
    <row r="485">
      <c r="A485" s="24" t="n"/>
      <c r="B485" s="38" t="n"/>
      <c r="C485" s="26" t="n"/>
      <c r="D485" s="24" t="n"/>
      <c r="E485" s="24" t="n"/>
      <c r="F485" s="24" t="n"/>
      <c r="G485" s="27" t="n"/>
      <c r="H485" s="27" t="n"/>
      <c r="I485" s="27" t="n"/>
      <c r="J485" s="38" t="n"/>
      <c r="K485" s="28" t="n"/>
      <c r="L485" s="27" t="n"/>
      <c r="M485" s="24" t="n"/>
      <c r="N485" s="30">
        <f>IF(COUNTA(A485:M485)=0,"",IF(OR(A485="",B485="",C485="",D485="",E485="",F485="",G485="",H485="",I485="",L485=""),"Complete required fields",IF(COUNTIF($A$2:$A$501,A485)&gt;1,"Duplicate Call ID",IF(OR(AND(H485="Yes",G485&lt;&gt;"Yes"),AND(I485="Yes",H485&lt;&gt;"Yes")),"Inconsistent funnel stages",IF(AND(I485="Yes",OR(J485="",K485="",IFERROR(K485&lt;=0,TRUE))),"Enter valid sale date and value",IF(AND(I485="Yes",IFERROR(J485&lt;B485,TRUE)),"Check sale date",IF(AND(I485&lt;&gt;"Yes",OR(J485&lt;&gt;"",K485&lt;&gt;"")),"Clear sale date and value",IF(AND(L485="Completed",I485="No",M485=""),"Add non-conversion reason",IF(AND(I485="Yes",M485&lt;&gt;""),"Clear non-conversion reason","")))))))))</f>
        <v/>
      </c>
      <c r="P485">
        <f>'Lists &amp; Setup'!A485</f>
        <v/>
      </c>
      <c r="Q485">
        <f>'Lists &amp; Setup'!B485</f>
        <v/>
      </c>
      <c r="R485">
        <f>'Lists &amp; Setup'!C485</f>
        <v/>
      </c>
      <c r="S485">
        <f>'Lists &amp; Setup'!D485</f>
        <v/>
      </c>
      <c r="T485">
        <f>'Lists &amp; Setup'!E485</f>
        <v/>
      </c>
      <c r="U485">
        <f>'Lists &amp; Setup'!F485</f>
        <v/>
      </c>
    </row>
    <row r="486">
      <c r="A486" s="24" t="n"/>
      <c r="B486" s="38" t="n"/>
      <c r="C486" s="26" t="n"/>
      <c r="D486" s="24" t="n"/>
      <c r="E486" s="24" t="n"/>
      <c r="F486" s="24" t="n"/>
      <c r="G486" s="27" t="n"/>
      <c r="H486" s="27" t="n"/>
      <c r="I486" s="27" t="n"/>
      <c r="J486" s="38" t="n"/>
      <c r="K486" s="28" t="n"/>
      <c r="L486" s="27" t="n"/>
      <c r="M486" s="24" t="n"/>
      <c r="N486" s="29">
        <f>IF(COUNTA(A486:M486)=0,"",IF(OR(A486="",B486="",C486="",D486="",E486="",F486="",G486="",H486="",I486="",L486=""),"Complete required fields",IF(COUNTIF($A$2:$A$501,A486)&gt;1,"Duplicate Call ID",IF(OR(AND(H486="Yes",G486&lt;&gt;"Yes"),AND(I486="Yes",H486&lt;&gt;"Yes")),"Inconsistent funnel stages",IF(AND(I486="Yes",OR(J486="",K486="",IFERROR(K486&lt;=0,TRUE))),"Enter valid sale date and value",IF(AND(I486="Yes",IFERROR(J486&lt;B486,TRUE)),"Check sale date",IF(AND(I486&lt;&gt;"Yes",OR(J486&lt;&gt;"",K486&lt;&gt;"")),"Clear sale date and value",IF(AND(L486="Completed",I486="No",M486=""),"Add non-conversion reason",IF(AND(I486="Yes",M486&lt;&gt;""),"Clear non-conversion reason","")))))))))</f>
        <v/>
      </c>
      <c r="P486">
        <f>'Lists &amp; Setup'!A486</f>
        <v/>
      </c>
      <c r="Q486">
        <f>'Lists &amp; Setup'!B486</f>
        <v/>
      </c>
      <c r="R486">
        <f>'Lists &amp; Setup'!C486</f>
        <v/>
      </c>
      <c r="S486">
        <f>'Lists &amp; Setup'!D486</f>
        <v/>
      </c>
      <c r="T486">
        <f>'Lists &amp; Setup'!E486</f>
        <v/>
      </c>
      <c r="U486">
        <f>'Lists &amp; Setup'!F486</f>
        <v/>
      </c>
    </row>
    <row r="487">
      <c r="A487" s="24" t="n"/>
      <c r="B487" s="38" t="n"/>
      <c r="C487" s="26" t="n"/>
      <c r="D487" s="24" t="n"/>
      <c r="E487" s="24" t="n"/>
      <c r="F487" s="24" t="n"/>
      <c r="G487" s="27" t="n"/>
      <c r="H487" s="27" t="n"/>
      <c r="I487" s="27" t="n"/>
      <c r="J487" s="38" t="n"/>
      <c r="K487" s="28" t="n"/>
      <c r="L487" s="27" t="n"/>
      <c r="M487" s="24" t="n"/>
      <c r="N487" s="30">
        <f>IF(COUNTA(A487:M487)=0,"",IF(OR(A487="",B487="",C487="",D487="",E487="",F487="",G487="",H487="",I487="",L487=""),"Complete required fields",IF(COUNTIF($A$2:$A$501,A487)&gt;1,"Duplicate Call ID",IF(OR(AND(H487="Yes",G487&lt;&gt;"Yes"),AND(I487="Yes",H487&lt;&gt;"Yes")),"Inconsistent funnel stages",IF(AND(I487="Yes",OR(J487="",K487="",IFERROR(K487&lt;=0,TRUE))),"Enter valid sale date and value",IF(AND(I487="Yes",IFERROR(J487&lt;B487,TRUE)),"Check sale date",IF(AND(I487&lt;&gt;"Yes",OR(J487&lt;&gt;"",K487&lt;&gt;"")),"Clear sale date and value",IF(AND(L487="Completed",I487="No",M487=""),"Add non-conversion reason",IF(AND(I487="Yes",M487&lt;&gt;""),"Clear non-conversion reason","")))))))))</f>
        <v/>
      </c>
      <c r="P487">
        <f>'Lists &amp; Setup'!A487</f>
        <v/>
      </c>
      <c r="Q487">
        <f>'Lists &amp; Setup'!B487</f>
        <v/>
      </c>
      <c r="R487">
        <f>'Lists &amp; Setup'!C487</f>
        <v/>
      </c>
      <c r="S487">
        <f>'Lists &amp; Setup'!D487</f>
        <v/>
      </c>
      <c r="T487">
        <f>'Lists &amp; Setup'!E487</f>
        <v/>
      </c>
      <c r="U487">
        <f>'Lists &amp; Setup'!F487</f>
        <v/>
      </c>
    </row>
    <row r="488">
      <c r="A488" s="24" t="n"/>
      <c r="B488" s="38" t="n"/>
      <c r="C488" s="26" t="n"/>
      <c r="D488" s="24" t="n"/>
      <c r="E488" s="24" t="n"/>
      <c r="F488" s="24" t="n"/>
      <c r="G488" s="27" t="n"/>
      <c r="H488" s="27" t="n"/>
      <c r="I488" s="27" t="n"/>
      <c r="J488" s="38" t="n"/>
      <c r="K488" s="28" t="n"/>
      <c r="L488" s="27" t="n"/>
      <c r="M488" s="24" t="n"/>
      <c r="N488" s="29">
        <f>IF(COUNTA(A488:M488)=0,"",IF(OR(A488="",B488="",C488="",D488="",E488="",F488="",G488="",H488="",I488="",L488=""),"Complete required fields",IF(COUNTIF($A$2:$A$501,A488)&gt;1,"Duplicate Call ID",IF(OR(AND(H488="Yes",G488&lt;&gt;"Yes"),AND(I488="Yes",H488&lt;&gt;"Yes")),"Inconsistent funnel stages",IF(AND(I488="Yes",OR(J488="",K488="",IFERROR(K488&lt;=0,TRUE))),"Enter valid sale date and value",IF(AND(I488="Yes",IFERROR(J488&lt;B488,TRUE)),"Check sale date",IF(AND(I488&lt;&gt;"Yes",OR(J488&lt;&gt;"",K488&lt;&gt;"")),"Clear sale date and value",IF(AND(L488="Completed",I488="No",M488=""),"Add non-conversion reason",IF(AND(I488="Yes",M488&lt;&gt;""),"Clear non-conversion reason","")))))))))</f>
        <v/>
      </c>
      <c r="P488">
        <f>'Lists &amp; Setup'!A488</f>
        <v/>
      </c>
      <c r="Q488">
        <f>'Lists &amp; Setup'!B488</f>
        <v/>
      </c>
      <c r="R488">
        <f>'Lists &amp; Setup'!C488</f>
        <v/>
      </c>
      <c r="S488">
        <f>'Lists &amp; Setup'!D488</f>
        <v/>
      </c>
      <c r="T488">
        <f>'Lists &amp; Setup'!E488</f>
        <v/>
      </c>
      <c r="U488">
        <f>'Lists &amp; Setup'!F488</f>
        <v/>
      </c>
    </row>
    <row r="489">
      <c r="A489" s="24" t="n"/>
      <c r="B489" s="38" t="n"/>
      <c r="C489" s="26" t="n"/>
      <c r="D489" s="24" t="n"/>
      <c r="E489" s="24" t="n"/>
      <c r="F489" s="24" t="n"/>
      <c r="G489" s="27" t="n"/>
      <c r="H489" s="27" t="n"/>
      <c r="I489" s="27" t="n"/>
      <c r="J489" s="38" t="n"/>
      <c r="K489" s="28" t="n"/>
      <c r="L489" s="27" t="n"/>
      <c r="M489" s="24" t="n"/>
      <c r="N489" s="30">
        <f>IF(COUNTA(A489:M489)=0,"",IF(OR(A489="",B489="",C489="",D489="",E489="",F489="",G489="",H489="",I489="",L489=""),"Complete required fields",IF(COUNTIF($A$2:$A$501,A489)&gt;1,"Duplicate Call ID",IF(OR(AND(H489="Yes",G489&lt;&gt;"Yes"),AND(I489="Yes",H489&lt;&gt;"Yes")),"Inconsistent funnel stages",IF(AND(I489="Yes",OR(J489="",K489="",IFERROR(K489&lt;=0,TRUE))),"Enter valid sale date and value",IF(AND(I489="Yes",IFERROR(J489&lt;B489,TRUE)),"Check sale date",IF(AND(I489&lt;&gt;"Yes",OR(J489&lt;&gt;"",K489&lt;&gt;"")),"Clear sale date and value",IF(AND(L489="Completed",I489="No",M489=""),"Add non-conversion reason",IF(AND(I489="Yes",M489&lt;&gt;""),"Clear non-conversion reason","")))))))))</f>
        <v/>
      </c>
      <c r="P489">
        <f>'Lists &amp; Setup'!A489</f>
        <v/>
      </c>
      <c r="Q489">
        <f>'Lists &amp; Setup'!B489</f>
        <v/>
      </c>
      <c r="R489">
        <f>'Lists &amp; Setup'!C489</f>
        <v/>
      </c>
      <c r="S489">
        <f>'Lists &amp; Setup'!D489</f>
        <v/>
      </c>
      <c r="T489">
        <f>'Lists &amp; Setup'!E489</f>
        <v/>
      </c>
      <c r="U489">
        <f>'Lists &amp; Setup'!F489</f>
        <v/>
      </c>
    </row>
    <row r="490">
      <c r="A490" s="24" t="n"/>
      <c r="B490" s="38" t="n"/>
      <c r="C490" s="26" t="n"/>
      <c r="D490" s="24" t="n"/>
      <c r="E490" s="24" t="n"/>
      <c r="F490" s="24" t="n"/>
      <c r="G490" s="27" t="n"/>
      <c r="H490" s="27" t="n"/>
      <c r="I490" s="27" t="n"/>
      <c r="J490" s="38" t="n"/>
      <c r="K490" s="28" t="n"/>
      <c r="L490" s="27" t="n"/>
      <c r="M490" s="24" t="n"/>
      <c r="N490" s="29">
        <f>IF(COUNTA(A490:M490)=0,"",IF(OR(A490="",B490="",C490="",D490="",E490="",F490="",G490="",H490="",I490="",L490=""),"Complete required fields",IF(COUNTIF($A$2:$A$501,A490)&gt;1,"Duplicate Call ID",IF(OR(AND(H490="Yes",G490&lt;&gt;"Yes"),AND(I490="Yes",H490&lt;&gt;"Yes")),"Inconsistent funnel stages",IF(AND(I490="Yes",OR(J490="",K490="",IFERROR(K490&lt;=0,TRUE))),"Enter valid sale date and value",IF(AND(I490="Yes",IFERROR(J490&lt;B490,TRUE)),"Check sale date",IF(AND(I490&lt;&gt;"Yes",OR(J490&lt;&gt;"",K490&lt;&gt;"")),"Clear sale date and value",IF(AND(L490="Completed",I490="No",M490=""),"Add non-conversion reason",IF(AND(I490="Yes",M490&lt;&gt;""),"Clear non-conversion reason","")))))))))</f>
        <v/>
      </c>
      <c r="P490">
        <f>'Lists &amp; Setup'!A490</f>
        <v/>
      </c>
      <c r="Q490">
        <f>'Lists &amp; Setup'!B490</f>
        <v/>
      </c>
      <c r="R490">
        <f>'Lists &amp; Setup'!C490</f>
        <v/>
      </c>
      <c r="S490">
        <f>'Lists &amp; Setup'!D490</f>
        <v/>
      </c>
      <c r="T490">
        <f>'Lists &amp; Setup'!E490</f>
        <v/>
      </c>
      <c r="U490">
        <f>'Lists &amp; Setup'!F490</f>
        <v/>
      </c>
    </row>
    <row r="491">
      <c r="A491" s="24" t="n"/>
      <c r="B491" s="38" t="n"/>
      <c r="C491" s="26" t="n"/>
      <c r="D491" s="24" t="n"/>
      <c r="E491" s="24" t="n"/>
      <c r="F491" s="24" t="n"/>
      <c r="G491" s="27" t="n"/>
      <c r="H491" s="27" t="n"/>
      <c r="I491" s="27" t="n"/>
      <c r="J491" s="38" t="n"/>
      <c r="K491" s="28" t="n"/>
      <c r="L491" s="27" t="n"/>
      <c r="M491" s="24" t="n"/>
      <c r="N491" s="30">
        <f>IF(COUNTA(A491:M491)=0,"",IF(OR(A491="",B491="",C491="",D491="",E491="",F491="",G491="",H491="",I491="",L491=""),"Complete required fields",IF(COUNTIF($A$2:$A$501,A491)&gt;1,"Duplicate Call ID",IF(OR(AND(H491="Yes",G491&lt;&gt;"Yes"),AND(I491="Yes",H491&lt;&gt;"Yes")),"Inconsistent funnel stages",IF(AND(I491="Yes",OR(J491="",K491="",IFERROR(K491&lt;=0,TRUE))),"Enter valid sale date and value",IF(AND(I491="Yes",IFERROR(J491&lt;B491,TRUE)),"Check sale date",IF(AND(I491&lt;&gt;"Yes",OR(J491&lt;&gt;"",K491&lt;&gt;"")),"Clear sale date and value",IF(AND(L491="Completed",I491="No",M491=""),"Add non-conversion reason",IF(AND(I491="Yes",M491&lt;&gt;""),"Clear non-conversion reason","")))))))))</f>
        <v/>
      </c>
      <c r="P491">
        <f>'Lists &amp; Setup'!A491</f>
        <v/>
      </c>
      <c r="Q491">
        <f>'Lists &amp; Setup'!B491</f>
        <v/>
      </c>
      <c r="R491">
        <f>'Lists &amp; Setup'!C491</f>
        <v/>
      </c>
      <c r="S491">
        <f>'Lists &amp; Setup'!D491</f>
        <v/>
      </c>
      <c r="T491">
        <f>'Lists &amp; Setup'!E491</f>
        <v/>
      </c>
      <c r="U491">
        <f>'Lists &amp; Setup'!F491</f>
        <v/>
      </c>
    </row>
    <row r="492">
      <c r="A492" s="24" t="n"/>
      <c r="B492" s="38" t="n"/>
      <c r="C492" s="26" t="n"/>
      <c r="D492" s="24" t="n"/>
      <c r="E492" s="24" t="n"/>
      <c r="F492" s="24" t="n"/>
      <c r="G492" s="27" t="n"/>
      <c r="H492" s="27" t="n"/>
      <c r="I492" s="27" t="n"/>
      <c r="J492" s="38" t="n"/>
      <c r="K492" s="28" t="n"/>
      <c r="L492" s="27" t="n"/>
      <c r="M492" s="24" t="n"/>
      <c r="N492" s="29">
        <f>IF(COUNTA(A492:M492)=0,"",IF(OR(A492="",B492="",C492="",D492="",E492="",F492="",G492="",H492="",I492="",L492=""),"Complete required fields",IF(COUNTIF($A$2:$A$501,A492)&gt;1,"Duplicate Call ID",IF(OR(AND(H492="Yes",G492&lt;&gt;"Yes"),AND(I492="Yes",H492&lt;&gt;"Yes")),"Inconsistent funnel stages",IF(AND(I492="Yes",OR(J492="",K492="",IFERROR(K492&lt;=0,TRUE))),"Enter valid sale date and value",IF(AND(I492="Yes",IFERROR(J492&lt;B492,TRUE)),"Check sale date",IF(AND(I492&lt;&gt;"Yes",OR(J492&lt;&gt;"",K492&lt;&gt;"")),"Clear sale date and value",IF(AND(L492="Completed",I492="No",M492=""),"Add non-conversion reason",IF(AND(I492="Yes",M492&lt;&gt;""),"Clear non-conversion reason","")))))))))</f>
        <v/>
      </c>
      <c r="P492">
        <f>'Lists &amp; Setup'!A492</f>
        <v/>
      </c>
      <c r="Q492">
        <f>'Lists &amp; Setup'!B492</f>
        <v/>
      </c>
      <c r="R492">
        <f>'Lists &amp; Setup'!C492</f>
        <v/>
      </c>
      <c r="S492">
        <f>'Lists &amp; Setup'!D492</f>
        <v/>
      </c>
      <c r="T492">
        <f>'Lists &amp; Setup'!E492</f>
        <v/>
      </c>
      <c r="U492">
        <f>'Lists &amp; Setup'!F492</f>
        <v/>
      </c>
    </row>
    <row r="493">
      <c r="A493" s="24" t="n"/>
      <c r="B493" s="38" t="n"/>
      <c r="C493" s="26" t="n"/>
      <c r="D493" s="24" t="n"/>
      <c r="E493" s="24" t="n"/>
      <c r="F493" s="24" t="n"/>
      <c r="G493" s="27" t="n"/>
      <c r="H493" s="27" t="n"/>
      <c r="I493" s="27" t="n"/>
      <c r="J493" s="38" t="n"/>
      <c r="K493" s="28" t="n"/>
      <c r="L493" s="27" t="n"/>
      <c r="M493" s="24" t="n"/>
      <c r="N493" s="30">
        <f>IF(COUNTA(A493:M493)=0,"",IF(OR(A493="",B493="",C493="",D493="",E493="",F493="",G493="",H493="",I493="",L493=""),"Complete required fields",IF(COUNTIF($A$2:$A$501,A493)&gt;1,"Duplicate Call ID",IF(OR(AND(H493="Yes",G493&lt;&gt;"Yes"),AND(I493="Yes",H493&lt;&gt;"Yes")),"Inconsistent funnel stages",IF(AND(I493="Yes",OR(J493="",K493="",IFERROR(K493&lt;=0,TRUE))),"Enter valid sale date and value",IF(AND(I493="Yes",IFERROR(J493&lt;B493,TRUE)),"Check sale date",IF(AND(I493&lt;&gt;"Yes",OR(J493&lt;&gt;"",K493&lt;&gt;"")),"Clear sale date and value",IF(AND(L493="Completed",I493="No",M493=""),"Add non-conversion reason",IF(AND(I493="Yes",M493&lt;&gt;""),"Clear non-conversion reason","")))))))))</f>
        <v/>
      </c>
      <c r="P493">
        <f>'Lists &amp; Setup'!A493</f>
        <v/>
      </c>
      <c r="Q493">
        <f>'Lists &amp; Setup'!B493</f>
        <v/>
      </c>
      <c r="R493">
        <f>'Lists &amp; Setup'!C493</f>
        <v/>
      </c>
      <c r="S493">
        <f>'Lists &amp; Setup'!D493</f>
        <v/>
      </c>
      <c r="T493">
        <f>'Lists &amp; Setup'!E493</f>
        <v/>
      </c>
      <c r="U493">
        <f>'Lists &amp; Setup'!F493</f>
        <v/>
      </c>
    </row>
    <row r="494">
      <c r="A494" s="24" t="n"/>
      <c r="B494" s="38" t="n"/>
      <c r="C494" s="26" t="n"/>
      <c r="D494" s="24" t="n"/>
      <c r="E494" s="24" t="n"/>
      <c r="F494" s="24" t="n"/>
      <c r="G494" s="27" t="n"/>
      <c r="H494" s="27" t="n"/>
      <c r="I494" s="27" t="n"/>
      <c r="J494" s="38" t="n"/>
      <c r="K494" s="28" t="n"/>
      <c r="L494" s="27" t="n"/>
      <c r="M494" s="24" t="n"/>
      <c r="N494" s="29">
        <f>IF(COUNTA(A494:M494)=0,"",IF(OR(A494="",B494="",C494="",D494="",E494="",F494="",G494="",H494="",I494="",L494=""),"Complete required fields",IF(COUNTIF($A$2:$A$501,A494)&gt;1,"Duplicate Call ID",IF(OR(AND(H494="Yes",G494&lt;&gt;"Yes"),AND(I494="Yes",H494&lt;&gt;"Yes")),"Inconsistent funnel stages",IF(AND(I494="Yes",OR(J494="",K494="",IFERROR(K494&lt;=0,TRUE))),"Enter valid sale date and value",IF(AND(I494="Yes",IFERROR(J494&lt;B494,TRUE)),"Check sale date",IF(AND(I494&lt;&gt;"Yes",OR(J494&lt;&gt;"",K494&lt;&gt;"")),"Clear sale date and value",IF(AND(L494="Completed",I494="No",M494=""),"Add non-conversion reason",IF(AND(I494="Yes",M494&lt;&gt;""),"Clear non-conversion reason","")))))))))</f>
        <v/>
      </c>
      <c r="P494">
        <f>'Lists &amp; Setup'!A494</f>
        <v/>
      </c>
      <c r="Q494">
        <f>'Lists &amp; Setup'!B494</f>
        <v/>
      </c>
      <c r="R494">
        <f>'Lists &amp; Setup'!C494</f>
        <v/>
      </c>
      <c r="S494">
        <f>'Lists &amp; Setup'!D494</f>
        <v/>
      </c>
      <c r="T494">
        <f>'Lists &amp; Setup'!E494</f>
        <v/>
      </c>
      <c r="U494">
        <f>'Lists &amp; Setup'!F494</f>
        <v/>
      </c>
    </row>
    <row r="495">
      <c r="A495" s="24" t="n"/>
      <c r="B495" s="38" t="n"/>
      <c r="C495" s="26" t="n"/>
      <c r="D495" s="24" t="n"/>
      <c r="E495" s="24" t="n"/>
      <c r="F495" s="24" t="n"/>
      <c r="G495" s="27" t="n"/>
      <c r="H495" s="27" t="n"/>
      <c r="I495" s="27" t="n"/>
      <c r="J495" s="38" t="n"/>
      <c r="K495" s="28" t="n"/>
      <c r="L495" s="27" t="n"/>
      <c r="M495" s="24" t="n"/>
      <c r="N495" s="30">
        <f>IF(COUNTA(A495:M495)=0,"",IF(OR(A495="",B495="",C495="",D495="",E495="",F495="",G495="",H495="",I495="",L495=""),"Complete required fields",IF(COUNTIF($A$2:$A$501,A495)&gt;1,"Duplicate Call ID",IF(OR(AND(H495="Yes",G495&lt;&gt;"Yes"),AND(I495="Yes",H495&lt;&gt;"Yes")),"Inconsistent funnel stages",IF(AND(I495="Yes",OR(J495="",K495="",IFERROR(K495&lt;=0,TRUE))),"Enter valid sale date and value",IF(AND(I495="Yes",IFERROR(J495&lt;B495,TRUE)),"Check sale date",IF(AND(I495&lt;&gt;"Yes",OR(J495&lt;&gt;"",K495&lt;&gt;"")),"Clear sale date and value",IF(AND(L495="Completed",I495="No",M495=""),"Add non-conversion reason",IF(AND(I495="Yes",M495&lt;&gt;""),"Clear non-conversion reason","")))))))))</f>
        <v/>
      </c>
      <c r="P495">
        <f>'Lists &amp; Setup'!A495</f>
        <v/>
      </c>
      <c r="Q495">
        <f>'Lists &amp; Setup'!B495</f>
        <v/>
      </c>
      <c r="R495">
        <f>'Lists &amp; Setup'!C495</f>
        <v/>
      </c>
      <c r="S495">
        <f>'Lists &amp; Setup'!D495</f>
        <v/>
      </c>
      <c r="T495">
        <f>'Lists &amp; Setup'!E495</f>
        <v/>
      </c>
      <c r="U495">
        <f>'Lists &amp; Setup'!F495</f>
        <v/>
      </c>
    </row>
    <row r="496">
      <c r="A496" s="24" t="n"/>
      <c r="B496" s="38" t="n"/>
      <c r="C496" s="26" t="n"/>
      <c r="D496" s="24" t="n"/>
      <c r="E496" s="24" t="n"/>
      <c r="F496" s="24" t="n"/>
      <c r="G496" s="27" t="n"/>
      <c r="H496" s="27" t="n"/>
      <c r="I496" s="27" t="n"/>
      <c r="J496" s="38" t="n"/>
      <c r="K496" s="28" t="n"/>
      <c r="L496" s="27" t="n"/>
      <c r="M496" s="24" t="n"/>
      <c r="N496" s="29">
        <f>IF(COUNTA(A496:M496)=0,"",IF(OR(A496="",B496="",C496="",D496="",E496="",F496="",G496="",H496="",I496="",L496=""),"Complete required fields",IF(COUNTIF($A$2:$A$501,A496)&gt;1,"Duplicate Call ID",IF(OR(AND(H496="Yes",G496&lt;&gt;"Yes"),AND(I496="Yes",H496&lt;&gt;"Yes")),"Inconsistent funnel stages",IF(AND(I496="Yes",OR(J496="",K496="",IFERROR(K496&lt;=0,TRUE))),"Enter valid sale date and value",IF(AND(I496="Yes",IFERROR(J496&lt;B496,TRUE)),"Check sale date",IF(AND(I496&lt;&gt;"Yes",OR(J496&lt;&gt;"",K496&lt;&gt;"")),"Clear sale date and value",IF(AND(L496="Completed",I496="No",M496=""),"Add non-conversion reason",IF(AND(I496="Yes",M496&lt;&gt;""),"Clear non-conversion reason","")))))))))</f>
        <v/>
      </c>
      <c r="P496">
        <f>'Lists &amp; Setup'!A496</f>
        <v/>
      </c>
      <c r="Q496">
        <f>'Lists &amp; Setup'!B496</f>
        <v/>
      </c>
      <c r="R496">
        <f>'Lists &amp; Setup'!C496</f>
        <v/>
      </c>
      <c r="S496">
        <f>'Lists &amp; Setup'!D496</f>
        <v/>
      </c>
      <c r="T496">
        <f>'Lists &amp; Setup'!E496</f>
        <v/>
      </c>
      <c r="U496">
        <f>'Lists &amp; Setup'!F496</f>
        <v/>
      </c>
    </row>
    <row r="497">
      <c r="A497" s="24" t="n"/>
      <c r="B497" s="38" t="n"/>
      <c r="C497" s="26" t="n"/>
      <c r="D497" s="24" t="n"/>
      <c r="E497" s="24" t="n"/>
      <c r="F497" s="24" t="n"/>
      <c r="G497" s="27" t="n"/>
      <c r="H497" s="27" t="n"/>
      <c r="I497" s="27" t="n"/>
      <c r="J497" s="38" t="n"/>
      <c r="K497" s="28" t="n"/>
      <c r="L497" s="27" t="n"/>
      <c r="M497" s="24" t="n"/>
      <c r="N497" s="30">
        <f>IF(COUNTA(A497:M497)=0,"",IF(OR(A497="",B497="",C497="",D497="",E497="",F497="",G497="",H497="",I497="",L497=""),"Complete required fields",IF(COUNTIF($A$2:$A$501,A497)&gt;1,"Duplicate Call ID",IF(OR(AND(H497="Yes",G497&lt;&gt;"Yes"),AND(I497="Yes",H497&lt;&gt;"Yes")),"Inconsistent funnel stages",IF(AND(I497="Yes",OR(J497="",K497="",IFERROR(K497&lt;=0,TRUE))),"Enter valid sale date and value",IF(AND(I497="Yes",IFERROR(J497&lt;B497,TRUE)),"Check sale date",IF(AND(I497&lt;&gt;"Yes",OR(J497&lt;&gt;"",K497&lt;&gt;"")),"Clear sale date and value",IF(AND(L497="Completed",I497="No",M497=""),"Add non-conversion reason",IF(AND(I497="Yes",M497&lt;&gt;""),"Clear non-conversion reason","")))))))))</f>
        <v/>
      </c>
      <c r="P497">
        <f>'Lists &amp; Setup'!A497</f>
        <v/>
      </c>
      <c r="Q497">
        <f>'Lists &amp; Setup'!B497</f>
        <v/>
      </c>
      <c r="R497">
        <f>'Lists &amp; Setup'!C497</f>
        <v/>
      </c>
      <c r="S497">
        <f>'Lists &amp; Setup'!D497</f>
        <v/>
      </c>
      <c r="T497">
        <f>'Lists &amp; Setup'!E497</f>
        <v/>
      </c>
      <c r="U497">
        <f>'Lists &amp; Setup'!F497</f>
        <v/>
      </c>
    </row>
    <row r="498">
      <c r="A498" s="24" t="n"/>
      <c r="B498" s="38" t="n"/>
      <c r="C498" s="26" t="n"/>
      <c r="D498" s="24" t="n"/>
      <c r="E498" s="24" t="n"/>
      <c r="F498" s="24" t="n"/>
      <c r="G498" s="27" t="n"/>
      <c r="H498" s="27" t="n"/>
      <c r="I498" s="27" t="n"/>
      <c r="J498" s="38" t="n"/>
      <c r="K498" s="28" t="n"/>
      <c r="L498" s="27" t="n"/>
      <c r="M498" s="24" t="n"/>
      <c r="N498" s="29">
        <f>IF(COUNTA(A498:M498)=0,"",IF(OR(A498="",B498="",C498="",D498="",E498="",F498="",G498="",H498="",I498="",L498=""),"Complete required fields",IF(COUNTIF($A$2:$A$501,A498)&gt;1,"Duplicate Call ID",IF(OR(AND(H498="Yes",G498&lt;&gt;"Yes"),AND(I498="Yes",H498&lt;&gt;"Yes")),"Inconsistent funnel stages",IF(AND(I498="Yes",OR(J498="",K498="",IFERROR(K498&lt;=0,TRUE))),"Enter valid sale date and value",IF(AND(I498="Yes",IFERROR(J498&lt;B498,TRUE)),"Check sale date",IF(AND(I498&lt;&gt;"Yes",OR(J498&lt;&gt;"",K498&lt;&gt;"")),"Clear sale date and value",IF(AND(L498="Completed",I498="No",M498=""),"Add non-conversion reason",IF(AND(I498="Yes",M498&lt;&gt;""),"Clear non-conversion reason","")))))))))</f>
        <v/>
      </c>
      <c r="P498">
        <f>'Lists &amp; Setup'!A498</f>
        <v/>
      </c>
      <c r="Q498">
        <f>'Lists &amp; Setup'!B498</f>
        <v/>
      </c>
      <c r="R498">
        <f>'Lists &amp; Setup'!C498</f>
        <v/>
      </c>
      <c r="S498">
        <f>'Lists &amp; Setup'!D498</f>
        <v/>
      </c>
      <c r="T498">
        <f>'Lists &amp; Setup'!E498</f>
        <v/>
      </c>
      <c r="U498">
        <f>'Lists &amp; Setup'!F498</f>
        <v/>
      </c>
    </row>
    <row r="499">
      <c r="A499" s="24" t="n"/>
      <c r="B499" s="38" t="n"/>
      <c r="C499" s="26" t="n"/>
      <c r="D499" s="24" t="n"/>
      <c r="E499" s="24" t="n"/>
      <c r="F499" s="24" t="n"/>
      <c r="G499" s="27" t="n"/>
      <c r="H499" s="27" t="n"/>
      <c r="I499" s="27" t="n"/>
      <c r="J499" s="38" t="n"/>
      <c r="K499" s="28" t="n"/>
      <c r="L499" s="27" t="n"/>
      <c r="M499" s="24" t="n"/>
      <c r="N499" s="30">
        <f>IF(COUNTA(A499:M499)=0,"",IF(OR(A499="",B499="",C499="",D499="",E499="",F499="",G499="",H499="",I499="",L499=""),"Complete required fields",IF(COUNTIF($A$2:$A$501,A499)&gt;1,"Duplicate Call ID",IF(OR(AND(H499="Yes",G499&lt;&gt;"Yes"),AND(I499="Yes",H499&lt;&gt;"Yes")),"Inconsistent funnel stages",IF(AND(I499="Yes",OR(J499="",K499="",IFERROR(K499&lt;=0,TRUE))),"Enter valid sale date and value",IF(AND(I499="Yes",IFERROR(J499&lt;B499,TRUE)),"Check sale date",IF(AND(I499&lt;&gt;"Yes",OR(J499&lt;&gt;"",K499&lt;&gt;"")),"Clear sale date and value",IF(AND(L499="Completed",I499="No",M499=""),"Add non-conversion reason",IF(AND(I499="Yes",M499&lt;&gt;""),"Clear non-conversion reason","")))))))))</f>
        <v/>
      </c>
      <c r="P499">
        <f>'Lists &amp; Setup'!A499</f>
        <v/>
      </c>
      <c r="Q499">
        <f>'Lists &amp; Setup'!B499</f>
        <v/>
      </c>
      <c r="R499">
        <f>'Lists &amp; Setup'!C499</f>
        <v/>
      </c>
      <c r="S499">
        <f>'Lists &amp; Setup'!D499</f>
        <v/>
      </c>
      <c r="T499">
        <f>'Lists &amp; Setup'!E499</f>
        <v/>
      </c>
      <c r="U499">
        <f>'Lists &amp; Setup'!F499</f>
        <v/>
      </c>
    </row>
    <row r="500">
      <c r="A500" s="24" t="n"/>
      <c r="B500" s="38" t="n"/>
      <c r="C500" s="26" t="n"/>
      <c r="D500" s="24" t="n"/>
      <c r="E500" s="24" t="n"/>
      <c r="F500" s="24" t="n"/>
      <c r="G500" s="27" t="n"/>
      <c r="H500" s="27" t="n"/>
      <c r="I500" s="27" t="n"/>
      <c r="J500" s="38" t="n"/>
      <c r="K500" s="28" t="n"/>
      <c r="L500" s="27" t="n"/>
      <c r="M500" s="24" t="n"/>
      <c r="N500" s="29">
        <f>IF(COUNTA(A500:M500)=0,"",IF(OR(A500="",B500="",C500="",D500="",E500="",F500="",G500="",H500="",I500="",L500=""),"Complete required fields",IF(COUNTIF($A$2:$A$501,A500)&gt;1,"Duplicate Call ID",IF(OR(AND(H500="Yes",G500&lt;&gt;"Yes"),AND(I500="Yes",H500&lt;&gt;"Yes")),"Inconsistent funnel stages",IF(AND(I500="Yes",OR(J500="",K500="",IFERROR(K500&lt;=0,TRUE))),"Enter valid sale date and value",IF(AND(I500="Yes",IFERROR(J500&lt;B500,TRUE)),"Check sale date",IF(AND(I500&lt;&gt;"Yes",OR(J500&lt;&gt;"",K500&lt;&gt;"")),"Clear sale date and value",IF(AND(L500="Completed",I500="No",M500=""),"Add non-conversion reason",IF(AND(I500="Yes",M500&lt;&gt;""),"Clear non-conversion reason","")))))))))</f>
        <v/>
      </c>
      <c r="P500">
        <f>'Lists &amp; Setup'!A500</f>
        <v/>
      </c>
      <c r="Q500">
        <f>'Lists &amp; Setup'!B500</f>
        <v/>
      </c>
      <c r="R500">
        <f>'Lists &amp; Setup'!C500</f>
        <v/>
      </c>
      <c r="S500">
        <f>'Lists &amp; Setup'!D500</f>
        <v/>
      </c>
      <c r="T500">
        <f>'Lists &amp; Setup'!E500</f>
        <v/>
      </c>
      <c r="U500">
        <f>'Lists &amp; Setup'!F500</f>
        <v/>
      </c>
    </row>
    <row r="501">
      <c r="A501" s="24" t="n"/>
      <c r="B501" s="38" t="n"/>
      <c r="C501" s="26" t="n"/>
      <c r="D501" s="24" t="n"/>
      <c r="E501" s="24" t="n"/>
      <c r="F501" s="24" t="n"/>
      <c r="G501" s="27" t="n"/>
      <c r="H501" s="27" t="n"/>
      <c r="I501" s="27" t="n"/>
      <c r="J501" s="38" t="n"/>
      <c r="K501" s="28" t="n"/>
      <c r="L501" s="27" t="n"/>
      <c r="M501" s="24" t="n"/>
      <c r="N501" s="30">
        <f>IF(COUNTA(A501:M501)=0,"",IF(OR(A501="",B501="",C501="",D501="",E501="",F501="",G501="",H501="",I501="",L501=""),"Complete required fields",IF(COUNTIF($A$2:$A$501,A501)&gt;1,"Duplicate Call ID",IF(OR(AND(H501="Yes",G501&lt;&gt;"Yes"),AND(I501="Yes",H501&lt;&gt;"Yes")),"Inconsistent funnel stages",IF(AND(I501="Yes",OR(J501="",K501="",IFERROR(K501&lt;=0,TRUE))),"Enter valid sale date and value",IF(AND(I501="Yes",IFERROR(J501&lt;B501,TRUE)),"Check sale date",IF(AND(I501&lt;&gt;"Yes",OR(J501&lt;&gt;"",K501&lt;&gt;"")),"Clear sale date and value",IF(AND(L501="Completed",I501="No",M501=""),"Add non-conversion reason",IF(AND(I501="Yes",M501&lt;&gt;""),"Clear non-conversion reason","")))))))))</f>
        <v/>
      </c>
      <c r="P501">
        <f>'Lists &amp; Setup'!A501</f>
        <v/>
      </c>
      <c r="Q501">
        <f>'Lists &amp; Setup'!B501</f>
        <v/>
      </c>
      <c r="R501">
        <f>'Lists &amp; Setup'!C501</f>
        <v/>
      </c>
      <c r="S501">
        <f>'Lists &amp; Setup'!D501</f>
        <v/>
      </c>
      <c r="T501">
        <f>'Lists &amp; Setup'!E501</f>
        <v/>
      </c>
      <c r="U501">
        <f>'Lists &amp; Setup'!F501</f>
        <v/>
      </c>
    </row>
  </sheetData>
  <autoFilter ref="A1:N501"/>
  <conditionalFormatting sqref="A2:N501">
    <cfRule type="expression" priority="1" dxfId="3" stopIfTrue="1">
      <formula>$N2&lt;&gt;""</formula>
    </cfRule>
  </conditionalFormatting>
  <conditionalFormatting sqref="L2:L501">
    <cfRule type="expression" priority="2" dxfId="4">
      <formula>AND($A2&lt;&gt;"",$L2="Open",$I2&lt;&gt;"Yes")</formula>
    </cfRule>
  </conditionalFormatting>
  <dataValidations count="10">
    <dataValidation sqref="A2:A501" showDropDown="0" showInputMessage="0" showErrorMessage="1" allowBlank="0" errorTitle="Duplicate Call ID" error="Enter a unique fictional Call ID or leave the cell blank temporarily." type="custom" errorStyle="stop">
      <formula1>OR(A2="",COUNTIF($A$2:$A$501,A2)=1)</formula1>
    </dataValidation>
    <dataValidation sqref="B2:B501 J2:J501" showDropDown="0" showInputMessage="0" showErrorMessage="1" allowBlank="0" errorTitle="Date Not Allowed" error="Enter a date from 01/01/2020 through 12/31/2035." type="date" errorStyle="stop" operator="between">
      <formula1>DATE(2020,1,1)</formula1>
      <formula2>DATE(2035,12,31)</formula2>
    </dataValidation>
    <dataValidation sqref="C2:C501" showDropDown="0" showInputMessage="0" showErrorMessage="1" allowBlank="0" errorTitle="Time Not Allowed" error="Enter a local call time from 12:00 AM through 11:59 PM." type="time" errorStyle="stop" operator="between">
      <formula1>TIME(0,0,0)</formula1>
      <formula2>TIME(23,59,0)</formula2>
    </dataValidation>
    <dataValidation sqref="D2:D501" showDropDown="0" showInputMessage="0" showErrorMessage="1" allowBlank="0" errorTitle="Source Not Allowed" error="Select a marketing source from the list." type="list" errorStyle="stop">
      <formula1>$P$2:$P$8</formula1>
    </dataValidation>
    <dataValidation sqref="E2:E501" showDropDown="0" showInputMessage="0" showErrorMessage="1" allowBlank="0" errorTitle="Handler Not Allowed" error="Select a fictional handler alias from the list." type="list" errorStyle="stop">
      <formula1>$Q$2:$Q$4</formula1>
    </dataValidation>
    <dataValidation sqref="F2:F501" showDropDown="0" showInputMessage="0" showErrorMessage="1" allowBlank="0" errorTitle="Disposition Not Allowed" error="Select an initial call disposition from the list." type="list" errorStyle="stop">
      <formula1>$R$2:$R$5</formula1>
    </dataValidation>
    <dataValidation sqref="G2:I501" showDropDown="0" showInputMessage="0" showErrorMessage="1" allowBlank="0" errorTitle="Selection Not Allowed" error="Select Yes or No." type="list" errorStyle="stop">
      <formula1>$S$2:$S$3</formula1>
    </dataValidation>
    <dataValidation sqref="K2:K501" showDropDown="0" showInputMessage="0" showErrorMessage="1" allowBlank="0" errorTitle="Sale Value Not Allowed" error="Enter a positive administrative sale value up to $1,000,000.00." type="decimal" errorStyle="stop" operator="between">
      <formula1>0.01</formula1>
      <formula2>1000000</formula2>
    </dataValidation>
    <dataValidation sqref="L2:L501" showDropDown="0" showInputMessage="0" showErrorMessage="1" allowBlank="0" errorTitle="Status Not Allowed" error="Select a follow-up status from the list." type="list" errorStyle="stop">
      <formula1>$T$2:$T$4</formula1>
    </dataValidation>
    <dataValidation sqref="M2:M501" showDropDown="0" showInputMessage="0" showErrorMessage="1" allowBlank="0" errorTitle="Reason Not Allowed" error="Select a non-conversion reason from the list or leave it blank when allowed." type="list" errorStyle="stop">
      <formula1>$U$2:$U$8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&amp;K526B68Internal administrative workbook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3" customWidth="1" min="2" max="2"/>
    <col width="27" customWidth="1" min="3" max="3"/>
    <col width="13" customWidth="1" min="4" max="4"/>
    <col width="21" customWidth="1" min="5" max="5"/>
    <col width="27" customWidth="1" min="6" max="6"/>
  </cols>
  <sheetData>
    <row r="1" ht="34" customHeight="1">
      <c r="A1" s="23" t="inlineStr">
        <is>
          <t>Marketing Sources</t>
        </is>
      </c>
      <c r="B1" s="23" t="inlineStr">
        <is>
          <t>Handler Aliases</t>
        </is>
      </c>
      <c r="C1" s="23" t="inlineStr">
        <is>
          <t>Initial Call Dispositions</t>
        </is>
      </c>
      <c r="D1" s="23" t="inlineStr">
        <is>
          <t>Yes / No</t>
        </is>
      </c>
      <c r="E1" s="23" t="inlineStr">
        <is>
          <t>Follow-Up Statuses</t>
        </is>
      </c>
      <c r="F1" s="23" t="inlineStr">
        <is>
          <t>Non-Conversion Reasons</t>
        </is>
      </c>
    </row>
    <row r="2">
      <c r="A2" s="24" t="inlineStr">
        <is>
          <t>Google Ads</t>
        </is>
      </c>
      <c r="B2" s="24" t="inlineStr">
        <is>
          <t>Rep A (Fictional)</t>
        </is>
      </c>
      <c r="C2" s="24" t="inlineStr">
        <is>
          <t>Answered</t>
        </is>
      </c>
      <c r="D2" s="24" t="inlineStr">
        <is>
          <t>Yes</t>
        </is>
      </c>
      <c r="E2" s="24" t="inlineStr">
        <is>
          <t>Open</t>
        </is>
      </c>
      <c r="F2" s="24" t="inlineStr">
        <is>
          <t>Pending Decision</t>
        </is>
      </c>
    </row>
    <row r="3">
      <c r="A3" s="24" t="inlineStr">
        <is>
          <t>Organic Search</t>
        </is>
      </c>
      <c r="B3" s="24" t="inlineStr">
        <is>
          <t>Rep B (Fictional)</t>
        </is>
      </c>
      <c r="C3" s="24" t="inlineStr">
        <is>
          <t>Missed</t>
        </is>
      </c>
      <c r="D3" s="24" t="inlineStr">
        <is>
          <t>No</t>
        </is>
      </c>
      <c r="E3" s="24" t="inlineStr">
        <is>
          <t>Completed</t>
        </is>
      </c>
      <c r="F3" s="24" t="inlineStr">
        <is>
          <t>Price Concern</t>
        </is>
      </c>
    </row>
    <row r="4">
      <c r="A4" s="24" t="inlineStr">
        <is>
          <t>Referral</t>
        </is>
      </c>
      <c r="B4" s="24" t="inlineStr">
        <is>
          <t>Rep C (Fictional)</t>
        </is>
      </c>
      <c r="C4" s="24" t="inlineStr">
        <is>
          <t>Voicemail</t>
        </is>
      </c>
      <c r="D4" s="24" t="n"/>
      <c r="E4" s="24" t="inlineStr">
        <is>
          <t>Not Needed</t>
        </is>
      </c>
      <c r="F4" s="24" t="inlineStr">
        <is>
          <t>Timing</t>
        </is>
      </c>
    </row>
    <row r="5">
      <c r="A5" s="24" t="inlineStr">
        <is>
          <t>Direct Mail</t>
        </is>
      </c>
      <c r="B5" s="24" t="n"/>
      <c r="C5" s="24" t="inlineStr">
        <is>
          <t>Abandoned</t>
        </is>
      </c>
      <c r="D5" s="24" t="n"/>
      <c r="E5" s="24" t="n"/>
      <c r="F5" s="24" t="inlineStr">
        <is>
          <t>Not Service Fit</t>
        </is>
      </c>
    </row>
    <row r="6">
      <c r="A6" s="24" t="inlineStr">
        <is>
          <t>Social Media</t>
        </is>
      </c>
      <c r="B6" s="24" t="n"/>
      <c r="C6" s="24" t="n"/>
      <c r="D6" s="24" t="n"/>
      <c r="E6" s="24" t="n"/>
      <c r="F6" s="24" t="inlineStr">
        <is>
          <t>No Contact</t>
        </is>
      </c>
    </row>
    <row r="7">
      <c r="A7" s="24" t="inlineStr">
        <is>
          <t>Repeat Customer</t>
        </is>
      </c>
      <c r="B7" s="24" t="n"/>
      <c r="C7" s="24" t="n"/>
      <c r="D7" s="24" t="n"/>
      <c r="E7" s="24" t="n"/>
      <c r="F7" s="24" t="inlineStr">
        <is>
          <t>Chose Another Provider</t>
        </is>
      </c>
    </row>
    <row r="8">
      <c r="A8" s="24" t="inlineStr">
        <is>
          <t>Other</t>
        </is>
      </c>
      <c r="B8" s="24" t="n"/>
      <c r="C8" s="24" t="n"/>
      <c r="D8" s="24" t="n"/>
      <c r="E8" s="24" t="n"/>
      <c r="F8" s="24" t="inlineStr">
        <is>
          <t>Other</t>
        </is>
      </c>
    </row>
  </sheetData>
  <autoFilter ref="A1:F8"/>
  <pageMargins left="0.75" right="0.75" top="1" bottom="1" header="0.5" footer="0.5"/>
  <pageSetup orientation="landscape" fitToHeight="0" fitToWidth="1"/>
  <headerFooter>
    <oddHeader/>
    <oddFooter>&amp;C&amp;8 &amp;K526B68Internal administrative workbook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</dc:creator>
  <dc:title xmlns:dc="http://purl.org/dc/elements/1.1/">Pest Control Call Conversion Dashboard</dc:title>
  <dc:description xmlns:dc="http://purl.org/dc/elements/1.1/">An internal administrative workbook for analyzing fictional inbound call records.</dc:description>
  <dc:subject xmlns:dc="http://purl.org/dc/elements/1.1/">Internal inbound call conversion analysis</dc:subject>
  <dcterms:created xmlns:dcterms="http://purl.org/dc/terms/" xmlns:xsi="http://www.w3.org/2001/XMLSchema-instance" xsi:type="dcterms:W3CDTF">2026-09-11T11:35:16Z</dcterms:created>
  <dcterms:modified xmlns:dcterms="http://purl.org/dc/terms/" xmlns:xsi="http://www.w3.org/2001/XMLSchema-instance" xsi:type="dcterms:W3CDTF">2026-09-11T11:35:17+00:00Z</dcterms:modified>
  <cp:lastModifiedBy>Fictional Pest Control Operations</cp:lastModifiedBy>
</cp:coreProperties>
</file>