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voice Entries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'Summary'!$A$1:$F$15</definedName>
    <definedName name="_xlnm._FilterDatabase" localSheetId="1" hidden="1">'Invoice Entries'!$A$3:$W$103</definedName>
    <definedName name="_xlnm.Print_Area" localSheetId="1">'Invoice Entries'!$A$1:$W$103</definedName>
    <definedName name="_xlnm._FilterDatabase" localSheetId="2" hidden="1">'Assumptions'!$K$3:$M$9</definedName>
    <definedName name="_xlnm.Print_Area" localSheetId="2">'Assumptions'!$A$1:$M$9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0756F"/>
      <sz val="9"/>
    </font>
    <font>
      <name val="Calibri"/>
      <b val="1"/>
      <color rgb="00FFFFFF"/>
      <sz val="10"/>
    </font>
    <font>
      <name val="Calibri"/>
      <color rgb="0024373F"/>
      <sz val="10"/>
    </font>
    <font>
      <name val="Calibri"/>
      <b val="1"/>
      <color rgb="0024373F"/>
      <sz val="10"/>
    </font>
    <font>
      <name val="Calibri"/>
      <b val="1"/>
      <color rgb="00FFFFFF"/>
      <sz val="11"/>
    </font>
    <font>
      <name val="Calibri"/>
      <b val="1"/>
      <color rgb="0024373F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top" wrapText="1"/>
    </xf>
    <xf numFmtId="164" fontId="7" fillId="6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top" wrapText="1"/>
    </xf>
    <xf numFmtId="10" fontId="4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" customWidth="1" min="3" max="3"/>
    <col width="24" customWidth="1" min="4" max="4"/>
    <col width="18" customWidth="1" min="5" max="5"/>
    <col width="5" customWidth="1" min="6" max="6"/>
  </cols>
  <sheetData>
    <row r="1" ht="26" customHeight="1">
      <c r="A1" s="1" t="inlineStr">
        <is>
          <t>Pest Control Invoice Summary</t>
        </is>
      </c>
      <c r="B1" s="26" t="n"/>
      <c r="C1" s="26" t="n"/>
      <c r="D1" s="26" t="n"/>
      <c r="E1" s="26" t="n"/>
      <c r="F1" s="27" t="n"/>
    </row>
    <row r="2" ht="30" customHeight="1">
      <c r="A2" s="2" t="inlineStr">
        <is>
          <t>Select an entered invoice number to calculate invoice amounts. Review all entries, rates, credits, and payments before use.</t>
        </is>
      </c>
    </row>
    <row r="3">
      <c r="A3" s="3" t="inlineStr">
        <is>
          <t>Invoice to review</t>
        </is>
      </c>
      <c r="B3" s="4" t="inlineStr">
        <is>
          <t>INV-FIC-2026-001</t>
        </is>
      </c>
    </row>
    <row r="4"/>
    <row r="5" ht="24" customHeight="1">
      <c r="A5" s="5" t="inlineStr">
        <is>
          <t>Calculated Invoice Details</t>
        </is>
      </c>
      <c r="D5" s="5" t="inlineStr">
        <is>
          <t>Calculated Amounts</t>
        </is>
      </c>
    </row>
    <row r="6" ht="24" customHeight="1">
      <c r="A6" s="3" t="inlineStr">
        <is>
          <t>Customer</t>
        </is>
      </c>
      <c r="B6" s="6">
        <f>IF($B$3="","",IFERROR(IF(VLOOKUP($B$3,'Invoice Entries'!$A$4:$W$103,5,FALSE)="","",VLOOKUP($B$3,'Invoice Entries'!$A$4:$W$103,5,FALSE)),""))</f>
        <v/>
      </c>
      <c r="D6" s="3" t="inlineStr">
        <is>
          <t>Service line subtotal</t>
        </is>
      </c>
      <c r="E6" s="28">
        <f>IF(OR($B$3="",COUNTIF('Invoice Entries'!$A$4:$A$103,$B$3)=0),"",SUMIFS('Invoice Entries'!$R$4:$R$103,'Invoice Entries'!$A$4:$A$103,$B$3,'Invoice Entries'!$B$4:$B$103,"Service",'Invoice Entries'!$W$4:$W$103,"&lt;&gt;Void"))</f>
        <v/>
      </c>
    </row>
    <row r="7" ht="36" customHeight="1">
      <c r="A7" s="3" t="inlineStr">
        <is>
          <t>Service site</t>
        </is>
      </c>
      <c r="B7" s="8">
        <f>IF($B$3="","",IFERROR(IF(VLOOKUP($B$3,'Invoice Entries'!$A$4:$W$103,6,FALSE)="","",VLOOKUP($B$3,'Invoice Entries'!$A$4:$W$103,6,FALSE)),""))</f>
        <v/>
      </c>
      <c r="D7" s="3" t="inlineStr">
        <is>
          <t>Tax</t>
        </is>
      </c>
      <c r="E7" s="29">
        <f>IF(OR($B$3="",COUNTIF('Invoice Entries'!$A$4:$A$103,$B$3)=0),"",SUMIFS('Invoice Entries'!$S$4:$S$103,'Invoice Entries'!$A$4:$A$103,$B$3,'Invoice Entries'!$B$4:$B$103,"Service",'Invoice Entries'!$W$4:$W$103,"&lt;&gt;Void"))</f>
        <v/>
      </c>
    </row>
    <row r="8" ht="24" customHeight="1">
      <c r="A8" s="3" t="inlineStr">
        <is>
          <t>Invoice date</t>
        </is>
      </c>
      <c r="B8" s="10">
        <f>IF($B$3="","",IFERROR(IF(VLOOKUP($B$3,'Invoice Entries'!$A$4:$W$103,3,FALSE)="","",VLOOKUP($B$3,'Invoice Entries'!$A$4:$W$103,3,FALSE)),""))</f>
        <v/>
      </c>
      <c r="D8" s="3" t="inlineStr">
        <is>
          <t>Credits</t>
        </is>
      </c>
      <c r="E8" s="28">
        <f>IF(OR($B$3="",COUNTIF('Invoice Entries'!$A$4:$A$103,$B$3)=0),"",SUMIFS('Invoice Entries'!$T$4:$T$103,'Invoice Entries'!$A$4:$A$103,$B$3,'Invoice Entries'!$B$4:$B$103,"Credit",'Invoice Entries'!$W$4:$W$103,"&lt;&gt;Void"))</f>
        <v/>
      </c>
    </row>
    <row r="9" ht="24" customHeight="1">
      <c r="A9" s="3" t="inlineStr">
        <is>
          <t>Pest concern</t>
        </is>
      </c>
      <c r="B9" s="8">
        <f>IF($B$3="","",IFERROR(IF(VLOOKUP($B$3,'Invoice Entries'!$A$4:$W$103,7,FALSE)="","",VLOOKUP($B$3,'Invoice Entries'!$A$4:$W$103,7,FALSE)),""))</f>
        <v/>
      </c>
      <c r="D9" s="3" t="inlineStr">
        <is>
          <t>Invoice total</t>
        </is>
      </c>
      <c r="E9" s="29">
        <f>IF($E$6="","",$E$6+$E$7-$E$8)</f>
        <v/>
      </c>
    </row>
    <row r="10" ht="24" customHeight="1">
      <c r="A10" s="3" t="inlineStr">
        <is>
          <t>Route</t>
        </is>
      </c>
      <c r="B10" s="6">
        <f>IF($B$3="","",IFERROR(IF(VLOOKUP($B$3,'Invoice Entries'!$A$4:$W$103,11,FALSE)="","",VLOOKUP($B$3,'Invoice Entries'!$A$4:$W$103,11,FALSE)),""))</f>
        <v/>
      </c>
      <c r="D10" s="3" t="inlineStr">
        <is>
          <t>Payments</t>
        </is>
      </c>
      <c r="E10" s="28">
        <f>IF(OR($B$3="",COUNTIF('Invoice Entries'!$A$4:$A$103,$B$3)=0),"",SUMIFS('Invoice Entries'!$T$4:$T$103,'Invoice Entries'!$A$4:$A$103,$B$3,'Invoice Entries'!$B$4:$B$103,"Payment",'Invoice Entries'!$W$4:$W$103,"&lt;&gt;Void"))</f>
        <v/>
      </c>
    </row>
    <row r="11" ht="24" customHeight="1">
      <c r="A11" s="3" t="inlineStr">
        <is>
          <t>Responsibility</t>
        </is>
      </c>
      <c r="B11" s="8">
        <f>IF($B$3="","",IFERROR(IF(VLOOKUP($B$3,'Invoice Entries'!$A$4:$W$103,22,FALSE)="","",VLOOKUP($B$3,'Invoice Entries'!$A$4:$W$103,22,FALSE)),""))</f>
        <v/>
      </c>
      <c r="D11" s="3" t="inlineStr">
        <is>
          <t>Balance due</t>
        </is>
      </c>
      <c r="E11" s="30">
        <f>IF($E$9="","",$E$9-$E$10)</f>
        <v/>
      </c>
    </row>
    <row r="12" ht="24" customHeight="1">
      <c r="B12" s="6" t="n"/>
      <c r="D12" s="3" t="inlineStr">
        <is>
          <t>Service lines</t>
        </is>
      </c>
      <c r="E12" s="12">
        <f>IF(OR($B$3="",COUNTIF('Invoice Entries'!$A$4:$A$103,$B$3)=0),"",COUNTIFS('Invoice Entries'!$A$4:$A$103,$B$3,'Invoice Entries'!$B$4:$B$103,"Service",'Invoice Entries'!$W$4:$W$103,"&lt;&gt;Void"))</f>
        <v/>
      </c>
    </row>
    <row r="13" ht="34" customHeight="1">
      <c r="A13" s="5" t="inlineStr">
        <is>
          <t>Review indicator</t>
        </is>
      </c>
      <c r="B13" s="3">
        <f>IF($B$3="","Enter an invoice number to review",IF(COUNTIF('Invoice Entries'!$A$4:$A$103,$B$3)=0,"Check invoice number",IF(COUNTIFS('Invoice Entries'!$A$4:$A$103,$B$3,'Invoice Entries'!$W$4:$W$103,"")&gt;0,"Check missing status",IF(COUNTIFS('Invoice Entries'!$A$4:$A$103,$B$3,'Invoice Entries'!$W$4:$W$103,"&lt;&gt;Void",'Invoice Entries'!$E$4:$E$103,"")&gt;0,"Check missing customer",IF(COUNTIFS('Invoice Entries'!$A$4:$A$103,$B$3,'Invoice Entries'!$W$4:$W$103,"&lt;&gt;Void",'Invoice Entries'!$B$4:$B$103,"Service",'Invoice Entries'!$R$4:$R$103,"")&gt;0,"Check incomplete service line",IF(COUNTIFS('Invoice Entries'!$A$4:$A$103,$B$3,'Invoice Entries'!$W$4:$W$103,"&lt;&gt;Void",'Invoice Entries'!$B$4:$B$103,"Service",'Invoice Entries'!$P$4:$P$103,"Yes",'Invoice Entries'!$Q$4:$Q$103,"")&gt;0,"Check missing tax rate",IF(COUNTIFS('Invoice Entries'!$A$4:$A$103,$B$3,'Invoice Entries'!$E$4:$E$103,"&lt;&gt;"&amp;$B$6,'Invoice Entries'!$E$4:$E$103,"&lt;&gt;")&gt;0,"Check customer consistency",IF($E$11&lt;0,"Check credit balance",IF($E$11=0,"No balance due, review entries","Balance due, review entries")))))))))</f>
        <v/>
      </c>
    </row>
    <row r="14"/>
    <row r="15" ht="42" customHeight="1">
      <c r="A15" s="13" t="inlineStr">
        <is>
          <t>Scope note</t>
        </is>
      </c>
      <c r="B15" s="2" t="inlineStr">
        <is>
          <t>This template organizes entered invoice data only. It does not transmit invoices, process payments, verify taxes, or approve entries.</t>
        </is>
      </c>
    </row>
  </sheetData>
  <mergeCells count="1">
    <mergeCell ref="A1:F1"/>
  </mergeCells>
  <conditionalFormatting sqref="E11">
    <cfRule type="expression" priority="1" dxfId="0" stopIfTrue="1">
      <formula>=AND(ISNUMBER($E$11),$E$11&gt;0)</formula>
    </cfRule>
    <cfRule type="expression" priority="2" dxfId="1" stopIfTrue="1">
      <formula>=AND(ISNUMBER($E$11),$E$11&lt;=0)</formula>
    </cfRule>
  </conditionalFormatting>
  <conditionalFormatting sqref="B13">
    <cfRule type="expression" priority="3" dxfId="0" stopIfTrue="1">
      <formula>=OR(LEFT($B$13,5)="Check",LEFT($B$13,7)="Balance")</formula>
    </cfRule>
    <cfRule type="expression" priority="4" dxfId="1" stopIfTrue="1">
      <formula>=LEFT($B$13,2)="No"</formula>
    </cfRule>
  </conditionalFormatting>
  <pageMargins left="0.25" right="0.25" top="0.4" bottom="0.4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C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9" customWidth="1" min="4" max="4"/>
    <col width="30" customWidth="1" min="5" max="5"/>
    <col width="38" customWidth="1" min="6" max="6"/>
    <col width="24" customWidth="1" min="7" max="7"/>
    <col width="30" customWidth="1" min="8" max="8"/>
    <col width="25" customWidth="1" min="9" max="9"/>
    <col width="24" customWidth="1" min="10" max="10"/>
    <col width="20" customWidth="1" min="11" max="11"/>
    <col width="11" customWidth="1" min="12" max="12"/>
    <col width="12" customWidth="1" min="13" max="13"/>
    <col width="14" customWidth="1" min="14" max="14"/>
    <col width="16" customWidth="1" min="15" max="15"/>
    <col width="11" customWidth="1" min="16" max="16"/>
    <col width="12" customWidth="1" min="17" max="17"/>
    <col width="16" customWidth="1" min="18" max="18"/>
    <col width="14" customWidth="1" min="19" max="19"/>
    <col width="16" customWidth="1" min="20" max="20"/>
    <col width="16" customWidth="1" min="21" max="21"/>
    <col width="20" customWidth="1" min="22" max="22"/>
    <col width="12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</cols>
  <sheetData>
    <row r="1" ht="26" customHeight="1">
      <c r="A1" s="1" t="inlineStr">
        <is>
          <t>Pest Control Invoice Entries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6" t="n"/>
      <c r="T1" s="26" t="n"/>
      <c r="U1" s="26" t="n"/>
      <c r="V1" s="26" t="n"/>
      <c r="W1" s="27" t="n"/>
      <c r="X1">
        <f>Assumptions!$A$4</f>
        <v/>
      </c>
      <c r="Y1">
        <f>Assumptions!$C$4</f>
        <v/>
      </c>
      <c r="Z1">
        <f>Assumptions!$E$4</f>
        <v/>
      </c>
      <c r="AA1">
        <f>Assumptions!$G$4</f>
        <v/>
      </c>
      <c r="AB1">
        <f>Assumptions!$I$4</f>
        <v/>
      </c>
      <c r="AC1">
        <f>Assumptions!$L$4</f>
        <v/>
      </c>
    </row>
    <row r="2" ht="30" customHeight="1">
      <c r="A2" s="2" t="inlineStr">
        <is>
          <t>Enter service, credit, and payment rows. Yellow cells are editable; calculated amounts exclude rows marked Void on Summary.</t>
        </is>
      </c>
      <c r="X2">
        <f>Assumptions!$A$5</f>
        <v/>
      </c>
      <c r="Y2">
        <f>Assumptions!$C$5</f>
        <v/>
      </c>
      <c r="Z2">
        <f>Assumptions!$E$5</f>
        <v/>
      </c>
      <c r="AA2">
        <f>Assumptions!$G$5</f>
        <v/>
      </c>
      <c r="AB2">
        <f>Assumptions!$I$5</f>
        <v/>
      </c>
      <c r="AC2">
        <f>Assumptions!$L$5</f>
        <v/>
      </c>
    </row>
    <row r="3" ht="42" customHeight="1">
      <c r="A3" s="14" t="inlineStr">
        <is>
          <t>Invoice #</t>
        </is>
      </c>
      <c r="B3" s="14" t="inlineStr">
        <is>
          <t>Entry Type</t>
        </is>
      </c>
      <c r="C3" s="14" t="inlineStr">
        <is>
          <t>Invoice Date</t>
        </is>
      </c>
      <c r="D3" s="14" t="inlineStr">
        <is>
          <t>Service / Transaction Date</t>
        </is>
      </c>
      <c r="E3" s="14" t="inlineStr">
        <is>
          <t>Customer</t>
        </is>
      </c>
      <c r="F3" s="14" t="inlineStr">
        <is>
          <t>Service Site</t>
        </is>
      </c>
      <c r="G3" s="14" t="inlineStr">
        <is>
          <t>Pest Concern</t>
        </is>
      </c>
      <c r="H3" s="14" t="inlineStr">
        <is>
          <t>Service</t>
        </is>
      </c>
      <c r="I3" s="14" t="inlineStr">
        <is>
          <t>Technician</t>
        </is>
      </c>
      <c r="J3" s="14" t="inlineStr">
        <is>
          <t>Product</t>
        </is>
      </c>
      <c r="K3" s="14" t="inlineStr">
        <is>
          <t>Route</t>
        </is>
      </c>
      <c r="L3" s="14" t="inlineStr">
        <is>
          <t>Quantity</t>
        </is>
      </c>
      <c r="M3" s="14" t="inlineStr">
        <is>
          <t>Unit</t>
        </is>
      </c>
      <c r="N3" s="14" t="inlineStr">
        <is>
          <t>Unit Price</t>
        </is>
      </c>
      <c r="O3" s="14" t="inlineStr">
        <is>
          <t>Entered Amount</t>
        </is>
      </c>
      <c r="P3" s="14" t="inlineStr">
        <is>
          <t>Taxable?</t>
        </is>
      </c>
      <c r="Q3" s="14" t="inlineStr">
        <is>
          <t>Tax Rate</t>
        </is>
      </c>
      <c r="R3" s="14" t="inlineStr">
        <is>
          <t>Line Subtotal</t>
        </is>
      </c>
      <c r="S3" s="14" t="inlineStr">
        <is>
          <t>Tax Amount</t>
        </is>
      </c>
      <c r="T3" s="14" t="inlineStr">
        <is>
          <t>Applied Amount</t>
        </is>
      </c>
      <c r="U3" s="14" t="inlineStr">
        <is>
          <t>Balance Effect</t>
        </is>
      </c>
      <c r="V3" s="14" t="inlineStr">
        <is>
          <t>Responsibility</t>
        </is>
      </c>
      <c r="W3" s="14" t="inlineStr">
        <is>
          <t>Status</t>
        </is>
      </c>
      <c r="X3">
        <f>Assumptions!$A$6</f>
        <v/>
      </c>
      <c r="Y3">
        <f>Assumptions!$C$6</f>
        <v/>
      </c>
      <c r="AA3">
        <f>Assumptions!$G$6</f>
        <v/>
      </c>
      <c r="AB3">
        <f>Assumptions!$I$6</f>
        <v/>
      </c>
      <c r="AC3">
        <f>Assumptions!$L$6</f>
        <v/>
      </c>
    </row>
    <row r="4">
      <c r="A4" s="15" t="inlineStr">
        <is>
          <t>INV-FIC-2026-001</t>
        </is>
      </c>
      <c r="B4" s="16" t="inlineStr">
        <is>
          <t>Service</t>
        </is>
      </c>
      <c r="C4" s="17" t="n">
        <v>46262</v>
      </c>
      <c r="D4" s="17" t="n">
        <v>46262</v>
      </c>
      <c r="E4" s="15" t="inlineStr">
        <is>
          <t>Fictional Juniper Arcade LLC</t>
        </is>
      </c>
      <c r="F4" s="15" t="inlineStr">
        <is>
          <t>101 Imaginary Way, Sampletown, CO 00000</t>
        </is>
      </c>
      <c r="G4" s="15" t="inlineStr">
        <is>
          <t>Ant activity reported</t>
        </is>
      </c>
      <c r="H4" s="15" t="inlineStr">
        <is>
          <t>Interior inspection and service</t>
        </is>
      </c>
      <c r="I4" s="15" t="inlineStr">
        <is>
          <t>Casey Example (fictional)</t>
        </is>
      </c>
      <c r="J4" s="15" t="inlineStr">
        <is>
          <t>Fictional Demo Gel A</t>
        </is>
      </c>
      <c r="K4" s="15" t="inlineStr">
        <is>
          <t>Fictional Route F-01</t>
        </is>
      </c>
      <c r="L4" s="18" t="n">
        <v>1</v>
      </c>
      <c r="M4" s="16" t="inlineStr">
        <is>
          <t>hours</t>
        </is>
      </c>
      <c r="N4" s="31" t="n">
        <v>150</v>
      </c>
      <c r="O4" s="31" t="n"/>
      <c r="P4" s="16" t="inlineStr">
        <is>
          <t>No</t>
        </is>
      </c>
      <c r="Q4" s="20" t="n">
        <v>0</v>
      </c>
      <c r="R4" s="28">
        <f>IF($A4="","",IF($B4="Service",IF(OR($L4="",$N4=""),"",$L4*$N4),""))</f>
        <v/>
      </c>
      <c r="S4" s="28">
        <f>IF($R4="","",IF($P4="Yes",IF($Q4="","",$R4*$Q4),IF($P4="No",0,"")))</f>
        <v/>
      </c>
      <c r="T4" s="28">
        <f>IF($A4="","",IF(OR($B4="Credit",$B4="Payment"),IF($O4="","",$O4),""))</f>
        <v/>
      </c>
      <c r="U4" s="28">
        <f>IF($A4="","",IF($W4="Void","",IF($B4="Service",IF($R4="","",$R4+$S4),IF(OR($B4="Credit",$B4="Payment"),IF($T4="","",-$T4),""))))</f>
        <v/>
      </c>
      <c r="V4" s="15" t="inlineStr">
        <is>
          <t>Customer</t>
        </is>
      </c>
      <c r="W4" s="16" t="inlineStr">
        <is>
          <t>Posted</t>
        </is>
      </c>
      <c r="AA4">
        <f>Assumptions!$G$7</f>
        <v/>
      </c>
      <c r="AC4">
        <f>Assumptions!$L$7</f>
        <v/>
      </c>
    </row>
    <row r="5">
      <c r="A5" s="15" t="inlineStr">
        <is>
          <t>INV-FIC-2026-001</t>
        </is>
      </c>
      <c r="B5" s="16" t="inlineStr">
        <is>
          <t>Service</t>
        </is>
      </c>
      <c r="C5" s="17" t="n">
        <v>46262</v>
      </c>
      <c r="D5" s="17" t="n">
        <v>46262</v>
      </c>
      <c r="E5" s="15" t="inlineStr">
        <is>
          <t>Fictional Juniper Arcade LLC</t>
        </is>
      </c>
      <c r="F5" s="15" t="inlineStr">
        <is>
          <t>101 Imaginary Way, Sampletown, CO 00000</t>
        </is>
      </c>
      <c r="G5" s="15" t="inlineStr">
        <is>
          <t>Ant activity reported</t>
        </is>
      </c>
      <c r="H5" s="15" t="inlineStr">
        <is>
          <t>Exterior entry-point review</t>
        </is>
      </c>
      <c r="I5" s="15" t="inlineStr">
        <is>
          <t>Casey Example (fictional)</t>
        </is>
      </c>
      <c r="J5" s="15" t="inlineStr">
        <is>
          <t>Fictional Demo Dust B</t>
        </is>
      </c>
      <c r="K5" s="15" t="inlineStr">
        <is>
          <t>Fictional Route F-01</t>
        </is>
      </c>
      <c r="L5" s="18" t="n">
        <v>2</v>
      </c>
      <c r="M5" s="16" t="inlineStr">
        <is>
          <t>ounces</t>
        </is>
      </c>
      <c r="N5" s="31" t="n">
        <v>15</v>
      </c>
      <c r="O5" s="31" t="n"/>
      <c r="P5" s="16" t="inlineStr">
        <is>
          <t>Yes</t>
        </is>
      </c>
      <c r="Q5" s="20" t="n">
        <v>0.0725</v>
      </c>
      <c r="R5" s="29">
        <f>IF($A5="","",IF($B5="Service",IF(OR($L5="",$N5=""),"",$L5*$N5),""))</f>
        <v/>
      </c>
      <c r="S5" s="29">
        <f>IF($R5="","",IF($P5="Yes",IF($Q5="","",$R5*$Q5),IF($P5="No",0,"")))</f>
        <v/>
      </c>
      <c r="T5" s="29">
        <f>IF($A5="","",IF(OR($B5="Credit",$B5="Payment"),IF($O5="","",$O5),""))</f>
        <v/>
      </c>
      <c r="U5" s="29">
        <f>IF($A5="","",IF($W5="Void","",IF($B5="Service",IF($R5="","",$R5+$S5),IF(OR($B5="Credit",$B5="Payment"),IF($T5="","",-$T5),""))))</f>
        <v/>
      </c>
      <c r="V5" s="15" t="inlineStr">
        <is>
          <t>Customer</t>
        </is>
      </c>
      <c r="W5" s="16" t="inlineStr">
        <is>
          <t>Posted</t>
        </is>
      </c>
      <c r="AA5">
        <f>Assumptions!$G$8</f>
        <v/>
      </c>
      <c r="AC5">
        <f>Assumptions!$L$8</f>
        <v/>
      </c>
    </row>
    <row r="6">
      <c r="A6" s="15" t="inlineStr">
        <is>
          <t>INV-FIC-2026-001</t>
        </is>
      </c>
      <c r="B6" s="16" t="inlineStr">
        <is>
          <t>Payment</t>
        </is>
      </c>
      <c r="C6" s="17" t="n">
        <v>46262</v>
      </c>
      <c r="D6" s="17" t="n">
        <v>46270</v>
      </c>
      <c r="E6" s="15" t="inlineStr">
        <is>
          <t>Fictional Juniper Arcade LLC</t>
        </is>
      </c>
      <c r="F6" s="15" t="n"/>
      <c r="G6" s="15" t="n"/>
      <c r="H6" s="15" t="n"/>
      <c r="I6" s="15" t="n"/>
      <c r="J6" s="15" t="n"/>
      <c r="K6" s="15" t="n"/>
      <c r="L6" s="18" t="n"/>
      <c r="M6" s="16" t="n"/>
      <c r="N6" s="31" t="n"/>
      <c r="O6" s="31" t="n">
        <v>100</v>
      </c>
      <c r="P6" s="16" t="n"/>
      <c r="Q6" s="20" t="n"/>
      <c r="R6" s="28">
        <f>IF($A6="","",IF($B6="Service",IF(OR($L6="",$N6=""),"",$L6*$N6),""))</f>
        <v/>
      </c>
      <c r="S6" s="28">
        <f>IF($R6="","",IF($P6="Yes",IF($Q6="","",$R6*$Q6),IF($P6="No",0,"")))</f>
        <v/>
      </c>
      <c r="T6" s="28">
        <f>IF($A6="","",IF(OR($B6="Credit",$B6="Payment"),IF($O6="","",$O6),""))</f>
        <v/>
      </c>
      <c r="U6" s="28">
        <f>IF($A6="","",IF($W6="Void","",IF($B6="Service",IF($R6="","",$R6+$S6),IF(OR($B6="Credit",$B6="Payment"),IF($T6="","",-$T6),""))))</f>
        <v/>
      </c>
      <c r="V6" s="15" t="inlineStr">
        <is>
          <t>Customer</t>
        </is>
      </c>
      <c r="W6" s="16" t="inlineStr">
        <is>
          <t>Posted</t>
        </is>
      </c>
      <c r="AC6">
        <f>Assumptions!$L$9</f>
        <v/>
      </c>
    </row>
    <row r="7">
      <c r="A7" s="15" t="inlineStr">
        <is>
          <t>INV-FIC-2026-002</t>
        </is>
      </c>
      <c r="B7" s="16" t="inlineStr">
        <is>
          <t>Service</t>
        </is>
      </c>
      <c r="C7" s="17" t="n">
        <v>46266</v>
      </c>
      <c r="D7" s="17" t="n">
        <v>46266</v>
      </c>
      <c r="E7" s="15" t="inlineStr">
        <is>
          <t>Fictional Blue Lantern Books LLC</t>
        </is>
      </c>
      <c r="F7" s="15" t="inlineStr">
        <is>
          <t>202 Make-Believe Avenue, Placeholder City, TX 00000</t>
        </is>
      </c>
      <c r="G7" s="15" t="inlineStr">
        <is>
          <t>Rodent signs reported</t>
        </is>
      </c>
      <c r="H7" s="15" t="inlineStr">
        <is>
          <t>Monitoring device inspection</t>
        </is>
      </c>
      <c r="I7" s="15" t="inlineStr">
        <is>
          <t>Morgan Sample (fictional)</t>
        </is>
      </c>
      <c r="J7" s="15" t="inlineStr">
        <is>
          <t>Fictional Monitor Box C</t>
        </is>
      </c>
      <c r="K7" s="15" t="inlineStr">
        <is>
          <t>Fictional Route F-02</t>
        </is>
      </c>
      <c r="L7" s="18" t="n">
        <v>1.5</v>
      </c>
      <c r="M7" s="16" t="inlineStr">
        <is>
          <t>hours</t>
        </is>
      </c>
      <c r="N7" s="31" t="n">
        <v>160</v>
      </c>
      <c r="O7" s="31" t="n"/>
      <c r="P7" s="16" t="inlineStr">
        <is>
          <t>No</t>
        </is>
      </c>
      <c r="Q7" s="20" t="n">
        <v>0</v>
      </c>
      <c r="R7" s="29">
        <f>IF($A7="","",IF($B7="Service",IF(OR($L7="",$N7=""),"",$L7*$N7),""))</f>
        <v/>
      </c>
      <c r="S7" s="29">
        <f>IF($R7="","",IF($P7="Yes",IF($Q7="","",$R7*$Q7),IF($P7="No",0,"")))</f>
        <v/>
      </c>
      <c r="T7" s="29">
        <f>IF($A7="","",IF(OR($B7="Credit",$B7="Payment"),IF($O7="","",$O7),""))</f>
        <v/>
      </c>
      <c r="U7" s="29">
        <f>IF($A7="","",IF($W7="Void","",IF($B7="Service",IF($R7="","",$R7+$S7),IF(OR($B7="Credit",$B7="Payment"),IF($T7="","",-$T7),""))))</f>
        <v/>
      </c>
      <c r="V7" s="15" t="inlineStr">
        <is>
          <t>Property manager</t>
        </is>
      </c>
      <c r="W7" s="16" t="inlineStr">
        <is>
          <t>Posted</t>
        </is>
      </c>
    </row>
    <row r="8">
      <c r="A8" s="15" t="inlineStr">
        <is>
          <t>INV-FIC-2026-002</t>
        </is>
      </c>
      <c r="B8" s="16" t="inlineStr">
        <is>
          <t>Credit</t>
        </is>
      </c>
      <c r="C8" s="17" t="n">
        <v>46266</v>
      </c>
      <c r="D8" s="17" t="n">
        <v>46267</v>
      </c>
      <c r="E8" s="15" t="inlineStr">
        <is>
          <t>Fictional Blue Lantern Books LLC</t>
        </is>
      </c>
      <c r="F8" s="15" t="n"/>
      <c r="G8" s="15" t="n"/>
      <c r="H8" s="15" t="n"/>
      <c r="I8" s="15" t="n"/>
      <c r="J8" s="15" t="n"/>
      <c r="K8" s="15" t="n"/>
      <c r="L8" s="18" t="n"/>
      <c r="M8" s="16" t="n"/>
      <c r="N8" s="31" t="n"/>
      <c r="O8" s="31" t="n">
        <v>25</v>
      </c>
      <c r="P8" s="16" t="n"/>
      <c r="Q8" s="20" t="n"/>
      <c r="R8" s="28">
        <f>IF($A8="","",IF($B8="Service",IF(OR($L8="",$N8=""),"",$L8*$N8),""))</f>
        <v/>
      </c>
      <c r="S8" s="28">
        <f>IF($R8="","",IF($P8="Yes",IF($Q8="","",$R8*$Q8),IF($P8="No",0,"")))</f>
        <v/>
      </c>
      <c r="T8" s="28">
        <f>IF($A8="","",IF(OR($B8="Credit",$B8="Payment"),IF($O8="","",$O8),""))</f>
        <v/>
      </c>
      <c r="U8" s="28">
        <f>IF($A8="","",IF($W8="Void","",IF($B8="Service",IF($R8="","",$R8+$S8),IF(OR($B8="Credit",$B8="Payment"),IF($T8="","",-$T8),""))))</f>
        <v/>
      </c>
      <c r="V8" s="15" t="inlineStr">
        <is>
          <t>Property manager</t>
        </is>
      </c>
      <c r="W8" s="16" t="inlineStr">
        <is>
          <t>Posted</t>
        </is>
      </c>
    </row>
    <row r="9">
      <c r="A9" s="15" t="inlineStr">
        <is>
          <t>INV-FIC-2026-002</t>
        </is>
      </c>
      <c r="B9" s="16" t="inlineStr">
        <is>
          <t>Payment</t>
        </is>
      </c>
      <c r="C9" s="17" t="n">
        <v>46266</v>
      </c>
      <c r="D9" s="17" t="n">
        <v>46273</v>
      </c>
      <c r="E9" s="15" t="inlineStr">
        <is>
          <t>Fictional Blue Lantern Books LLC</t>
        </is>
      </c>
      <c r="F9" s="15" t="n"/>
      <c r="G9" s="15" t="n"/>
      <c r="H9" s="15" t="n"/>
      <c r="I9" s="15" t="n"/>
      <c r="J9" s="15" t="n"/>
      <c r="K9" s="15" t="n"/>
      <c r="L9" s="18" t="n"/>
      <c r="M9" s="16" t="n"/>
      <c r="N9" s="31" t="n"/>
      <c r="O9" s="31" t="n">
        <v>100</v>
      </c>
      <c r="P9" s="16" t="n"/>
      <c r="Q9" s="20" t="n"/>
      <c r="R9" s="29">
        <f>IF($A9="","",IF($B9="Service",IF(OR($L9="",$N9=""),"",$L9*$N9),""))</f>
        <v/>
      </c>
      <c r="S9" s="29">
        <f>IF($R9="","",IF($P9="Yes",IF($Q9="","",$R9*$Q9),IF($P9="No",0,"")))</f>
        <v/>
      </c>
      <c r="T9" s="29">
        <f>IF($A9="","",IF(OR($B9="Credit",$B9="Payment"),IF($O9="","",$O9),""))</f>
        <v/>
      </c>
      <c r="U9" s="29">
        <f>IF($A9="","",IF($W9="Void","",IF($B9="Service",IF($R9="","",$R9+$S9),IF(OR($B9="Credit",$B9="Payment"),IF($T9="","",-$T9),""))))</f>
        <v/>
      </c>
      <c r="V9" s="15" t="inlineStr">
        <is>
          <t>Property manager</t>
        </is>
      </c>
      <c r="W9" s="16" t="inlineStr">
        <is>
          <t>Posted</t>
        </is>
      </c>
    </row>
    <row r="10">
      <c r="A10" s="15" t="inlineStr">
        <is>
          <t>INV-FIC-2026-003</t>
        </is>
      </c>
      <c r="B10" s="16" t="inlineStr">
        <is>
          <t>Service</t>
        </is>
      </c>
      <c r="C10" s="17" t="n">
        <v>46268</v>
      </c>
      <c r="D10" s="17" t="n">
        <v>46268</v>
      </c>
      <c r="E10" s="15" t="inlineStr">
        <is>
          <t>Fictional Copper Kite Studio LLC</t>
        </is>
      </c>
      <c r="F10" s="15" t="inlineStr">
        <is>
          <t>303 Pretend Plaza, Example Springs, FL 00000</t>
        </is>
      </c>
      <c r="G10" s="15" t="inlineStr">
        <is>
          <t>Wasp activity reported</t>
        </is>
      </c>
      <c r="H10" s="15" t="inlineStr">
        <is>
          <t>Exterior nest-area inspection</t>
        </is>
      </c>
      <c r="I10" s="15" t="inlineStr">
        <is>
          <t>Riley Placeholder (fictional)</t>
        </is>
      </c>
      <c r="J10" s="15" t="n"/>
      <c r="K10" s="15" t="inlineStr">
        <is>
          <t>Fictional Route F-03</t>
        </is>
      </c>
      <c r="L10" s="18" t="n">
        <v>1</v>
      </c>
      <c r="M10" s="16" t="inlineStr">
        <is>
          <t>each</t>
        </is>
      </c>
      <c r="N10" s="31" t="n">
        <v>95</v>
      </c>
      <c r="O10" s="31" t="n"/>
      <c r="P10" s="16" t="inlineStr">
        <is>
          <t>Yes</t>
        </is>
      </c>
      <c r="Q10" s="20" t="n">
        <v>0.05</v>
      </c>
      <c r="R10" s="28">
        <f>IF($A10="","",IF($B10="Service",IF(OR($L10="",$N10=""),"",$L10*$N10),""))</f>
        <v/>
      </c>
      <c r="S10" s="28">
        <f>IF($R10="","",IF($P10="Yes",IF($Q10="","",$R10*$Q10),IF($P10="No",0,"")))</f>
        <v/>
      </c>
      <c r="T10" s="28">
        <f>IF($A10="","",IF(OR($B10="Credit",$B10="Payment"),IF($O10="","",$O10),""))</f>
        <v/>
      </c>
      <c r="U10" s="28">
        <f>IF($A10="","",IF($W10="Void","",IF($B10="Service",IF($R10="","",$R10+$S10),IF(OR($B10="Credit",$B10="Payment"),IF($T10="","",-$T10),""))))</f>
        <v/>
      </c>
      <c r="V10" s="15" t="inlineStr">
        <is>
          <t>Customer</t>
        </is>
      </c>
      <c r="W10" s="16" t="inlineStr">
        <is>
          <t>Posted</t>
        </is>
      </c>
    </row>
    <row r="11">
      <c r="A11" s="15" t="inlineStr">
        <is>
          <t>INV-FIC-2026-003</t>
        </is>
      </c>
      <c r="B11" s="16" t="inlineStr">
        <is>
          <t>Payment</t>
        </is>
      </c>
      <c r="C11" s="17" t="n">
        <v>46268</v>
      </c>
      <c r="D11" s="17" t="n">
        <v>46270</v>
      </c>
      <c r="E11" s="15" t="inlineStr">
        <is>
          <t>Fictional Copper Kite Studio LLC</t>
        </is>
      </c>
      <c r="F11" s="15" t="n"/>
      <c r="G11" s="15" t="n"/>
      <c r="H11" s="15" t="n"/>
      <c r="I11" s="15" t="n"/>
      <c r="J11" s="15" t="n"/>
      <c r="K11" s="15" t="n"/>
      <c r="L11" s="18" t="n"/>
      <c r="M11" s="16" t="n"/>
      <c r="N11" s="31" t="n"/>
      <c r="O11" s="31" t="n">
        <v>99.75</v>
      </c>
      <c r="P11" s="16" t="n"/>
      <c r="Q11" s="20" t="n"/>
      <c r="R11" s="29">
        <f>IF($A11="","",IF($B11="Service",IF(OR($L11="",$N11=""),"",$L11*$N11),""))</f>
        <v/>
      </c>
      <c r="S11" s="29">
        <f>IF($R11="","",IF($P11="Yes",IF($Q11="","",$R11*$Q11),IF($P11="No",0,"")))</f>
        <v/>
      </c>
      <c r="T11" s="29">
        <f>IF($A11="","",IF(OR($B11="Credit",$B11="Payment"),IF($O11="","",$O11),""))</f>
        <v/>
      </c>
      <c r="U11" s="29">
        <f>IF($A11="","",IF($W11="Void","",IF($B11="Service",IF($R11="","",$R11+$S11),IF(OR($B11="Credit",$B11="Payment"),IF($T11="","",-$T11),""))))</f>
        <v/>
      </c>
      <c r="V11" s="15" t="inlineStr">
        <is>
          <t>Customer</t>
        </is>
      </c>
      <c r="W11" s="16" t="inlineStr">
        <is>
          <t>Posted</t>
        </is>
      </c>
    </row>
    <row r="12">
      <c r="A12" s="15" t="inlineStr">
        <is>
          <t>INV-FIC-2026-004</t>
        </is>
      </c>
      <c r="B12" s="16" t="inlineStr">
        <is>
          <t>Service</t>
        </is>
      </c>
      <c r="C12" s="17" t="n">
        <v>46271</v>
      </c>
      <c r="D12" s="17" t="n">
        <v>46271</v>
      </c>
      <c r="E12" s="15" t="inlineStr">
        <is>
          <t>Fictional Silver Acorn Market LLC</t>
        </is>
      </c>
      <c r="F12" s="15" t="inlineStr">
        <is>
          <t>404 Fictional Street, Demo Harbor, WA 00000</t>
        </is>
      </c>
      <c r="G12" s="15" t="inlineStr">
        <is>
          <t>Stored-product insect report</t>
        </is>
      </c>
      <c r="H12" s="15" t="inlineStr">
        <is>
          <t>Inspection and monitoring setup</t>
        </is>
      </c>
      <c r="I12" s="15" t="inlineStr">
        <is>
          <t>Taylor Demo (fictional)</t>
        </is>
      </c>
      <c r="J12" s="15" t="inlineStr">
        <is>
          <t>Fictional Monitor Card D</t>
        </is>
      </c>
      <c r="K12" s="15" t="inlineStr">
        <is>
          <t>Fictional Route F-04</t>
        </is>
      </c>
      <c r="L12" s="18" t="n">
        <v>2</v>
      </c>
      <c r="M12" s="16" t="inlineStr">
        <is>
          <t>hours</t>
        </is>
      </c>
      <c r="N12" s="31" t="n">
        <v>162.5</v>
      </c>
      <c r="O12" s="31" t="n"/>
      <c r="P12" s="16" t="inlineStr">
        <is>
          <t>No</t>
        </is>
      </c>
      <c r="Q12" s="20" t="n">
        <v>0</v>
      </c>
      <c r="R12" s="28">
        <f>IF($A12="","",IF($B12="Service",IF(OR($L12="",$N12=""),"",$L12*$N12),""))</f>
        <v/>
      </c>
      <c r="S12" s="28">
        <f>IF($R12="","",IF($P12="Yes",IF($Q12="","",$R12*$Q12),IF($P12="No",0,"")))</f>
        <v/>
      </c>
      <c r="T12" s="28">
        <f>IF($A12="","",IF(OR($B12="Credit",$B12="Payment"),IF($O12="","",$O12),""))</f>
        <v/>
      </c>
      <c r="U12" s="28">
        <f>IF($A12="","",IF($W12="Void","",IF($B12="Service",IF($R12="","",$R12+$S12),IF(OR($B12="Credit",$B12="Payment"),IF($T12="","",-$T12),""))))</f>
        <v/>
      </c>
      <c r="V12" s="15" t="inlineStr">
        <is>
          <t>Company review</t>
        </is>
      </c>
      <c r="W12" s="16" t="inlineStr">
        <is>
          <t>Draft</t>
        </is>
      </c>
    </row>
    <row r="13">
      <c r="A13" s="15" t="inlineStr">
        <is>
          <t>INV-FIC-2026-004</t>
        </is>
      </c>
      <c r="B13" s="16" t="inlineStr">
        <is>
          <t>Credit</t>
        </is>
      </c>
      <c r="C13" s="17" t="n">
        <v>46271</v>
      </c>
      <c r="D13" s="17" t="n">
        <v>46272</v>
      </c>
      <c r="E13" s="15" t="inlineStr">
        <is>
          <t>Fictional Silver Acorn Market LLC</t>
        </is>
      </c>
      <c r="F13" s="15" t="n"/>
      <c r="G13" s="15" t="n"/>
      <c r="H13" s="15" t="n"/>
      <c r="I13" s="15" t="n"/>
      <c r="J13" s="15" t="n"/>
      <c r="K13" s="15" t="n"/>
      <c r="L13" s="18" t="n"/>
      <c r="M13" s="16" t="n"/>
      <c r="N13" s="31" t="n"/>
      <c r="O13" s="31" t="n">
        <v>50</v>
      </c>
      <c r="P13" s="16" t="n"/>
      <c r="Q13" s="20" t="n"/>
      <c r="R13" s="29">
        <f>IF($A13="","",IF($B13="Service",IF(OR($L13="",$N13=""),"",$L13*$N13),""))</f>
        <v/>
      </c>
      <c r="S13" s="29">
        <f>IF($R13="","",IF($P13="Yes",IF($Q13="","",$R13*$Q13),IF($P13="No",0,"")))</f>
        <v/>
      </c>
      <c r="T13" s="29">
        <f>IF($A13="","",IF(OR($B13="Credit",$B13="Payment"),IF($O13="","",$O13),""))</f>
        <v/>
      </c>
      <c r="U13" s="29">
        <f>IF($A13="","",IF($W13="Void","",IF($B13="Service",IF($R13="","",$R13+$S13),IF(OR($B13="Credit",$B13="Payment"),IF($T13="","",-$T13),""))))</f>
        <v/>
      </c>
      <c r="V13" s="15" t="inlineStr">
        <is>
          <t>Company review</t>
        </is>
      </c>
      <c r="W13" s="16" t="inlineStr">
        <is>
          <t>Void</t>
        </is>
      </c>
    </row>
    <row r="14">
      <c r="A14" s="15" t="n"/>
      <c r="B14" s="16" t="n"/>
      <c r="C14" s="17" t="n"/>
      <c r="D14" s="17" t="n"/>
      <c r="E14" s="15" t="n"/>
      <c r="F14" s="15" t="n"/>
      <c r="G14" s="15" t="n"/>
      <c r="H14" s="15" t="n"/>
      <c r="I14" s="15" t="n"/>
      <c r="J14" s="15" t="n"/>
      <c r="K14" s="15" t="n"/>
      <c r="L14" s="18" t="n"/>
      <c r="M14" s="16" t="n"/>
      <c r="N14" s="31" t="n"/>
      <c r="O14" s="31" t="n"/>
      <c r="P14" s="16" t="n"/>
      <c r="Q14" s="20" t="n"/>
      <c r="R14" s="28">
        <f>IF($A14="","",IF($B14="Service",IF(OR($L14="",$N14=""),"",$L14*$N14),""))</f>
        <v/>
      </c>
      <c r="S14" s="28">
        <f>IF($R14="","",IF($P14="Yes",IF($Q14="","",$R14*$Q14),IF($P14="No",0,"")))</f>
        <v/>
      </c>
      <c r="T14" s="28">
        <f>IF($A14="","",IF(OR($B14="Credit",$B14="Payment"),IF($O14="","",$O14),""))</f>
        <v/>
      </c>
      <c r="U14" s="28">
        <f>IF($A14="","",IF($W14="Void","",IF($B14="Service",IF($R14="","",$R14+$S14),IF(OR($B14="Credit",$B14="Payment"),IF($T14="","",-$T14),""))))</f>
        <v/>
      </c>
      <c r="V14" s="15" t="n"/>
      <c r="W14" s="16" t="n"/>
    </row>
    <row r="15">
      <c r="A15" s="15" t="n"/>
      <c r="B15" s="16" t="n"/>
      <c r="C15" s="17" t="n"/>
      <c r="D15" s="17" t="n"/>
      <c r="E15" s="15" t="n"/>
      <c r="F15" s="15" t="n"/>
      <c r="G15" s="15" t="n"/>
      <c r="H15" s="15" t="n"/>
      <c r="I15" s="15" t="n"/>
      <c r="J15" s="15" t="n"/>
      <c r="K15" s="15" t="n"/>
      <c r="L15" s="18" t="n"/>
      <c r="M15" s="16" t="n"/>
      <c r="N15" s="31" t="n"/>
      <c r="O15" s="31" t="n"/>
      <c r="P15" s="16" t="n"/>
      <c r="Q15" s="20" t="n"/>
      <c r="R15" s="29">
        <f>IF($A15="","",IF($B15="Service",IF(OR($L15="",$N15=""),"",$L15*$N15),""))</f>
        <v/>
      </c>
      <c r="S15" s="29">
        <f>IF($R15="","",IF($P15="Yes",IF($Q15="","",$R15*$Q15),IF($P15="No",0,"")))</f>
        <v/>
      </c>
      <c r="T15" s="29">
        <f>IF($A15="","",IF(OR($B15="Credit",$B15="Payment"),IF($O15="","",$O15),""))</f>
        <v/>
      </c>
      <c r="U15" s="29">
        <f>IF($A15="","",IF($W15="Void","",IF($B15="Service",IF($R15="","",$R15+$S15),IF(OR($B15="Credit",$B15="Payment"),IF($T15="","",-$T15),""))))</f>
        <v/>
      </c>
      <c r="V15" s="15" t="n"/>
      <c r="W15" s="16" t="n"/>
    </row>
    <row r="16">
      <c r="A16" s="15" t="n"/>
      <c r="B16" s="16" t="n"/>
      <c r="C16" s="17" t="n"/>
      <c r="D16" s="17" t="n"/>
      <c r="E16" s="15" t="n"/>
      <c r="F16" s="15" t="n"/>
      <c r="G16" s="15" t="n"/>
      <c r="H16" s="15" t="n"/>
      <c r="I16" s="15" t="n"/>
      <c r="J16" s="15" t="n"/>
      <c r="K16" s="15" t="n"/>
      <c r="L16" s="18" t="n"/>
      <c r="M16" s="16" t="n"/>
      <c r="N16" s="31" t="n"/>
      <c r="O16" s="31" t="n"/>
      <c r="P16" s="16" t="n"/>
      <c r="Q16" s="20" t="n"/>
      <c r="R16" s="28">
        <f>IF($A16="","",IF($B16="Service",IF(OR($L16="",$N16=""),"",$L16*$N16),""))</f>
        <v/>
      </c>
      <c r="S16" s="28">
        <f>IF($R16="","",IF($P16="Yes",IF($Q16="","",$R16*$Q16),IF($P16="No",0,"")))</f>
        <v/>
      </c>
      <c r="T16" s="28">
        <f>IF($A16="","",IF(OR($B16="Credit",$B16="Payment"),IF($O16="","",$O16),""))</f>
        <v/>
      </c>
      <c r="U16" s="28">
        <f>IF($A16="","",IF($W16="Void","",IF($B16="Service",IF($R16="","",$R16+$S16),IF(OR($B16="Credit",$B16="Payment"),IF($T16="","",-$T16),""))))</f>
        <v/>
      </c>
      <c r="V16" s="15" t="n"/>
      <c r="W16" s="16" t="n"/>
    </row>
    <row r="17">
      <c r="A17" s="15" t="n"/>
      <c r="B17" s="16" t="n"/>
      <c r="C17" s="17" t="n"/>
      <c r="D17" s="17" t="n"/>
      <c r="E17" s="15" t="n"/>
      <c r="F17" s="15" t="n"/>
      <c r="G17" s="15" t="n"/>
      <c r="H17" s="15" t="n"/>
      <c r="I17" s="15" t="n"/>
      <c r="J17" s="15" t="n"/>
      <c r="K17" s="15" t="n"/>
      <c r="L17" s="18" t="n"/>
      <c r="M17" s="16" t="n"/>
      <c r="N17" s="31" t="n"/>
      <c r="O17" s="31" t="n"/>
      <c r="P17" s="16" t="n"/>
      <c r="Q17" s="20" t="n"/>
      <c r="R17" s="29">
        <f>IF($A17="","",IF($B17="Service",IF(OR($L17="",$N17=""),"",$L17*$N17),""))</f>
        <v/>
      </c>
      <c r="S17" s="29">
        <f>IF($R17="","",IF($P17="Yes",IF($Q17="","",$R17*$Q17),IF($P17="No",0,"")))</f>
        <v/>
      </c>
      <c r="T17" s="29">
        <f>IF($A17="","",IF(OR($B17="Credit",$B17="Payment"),IF($O17="","",$O17),""))</f>
        <v/>
      </c>
      <c r="U17" s="29">
        <f>IF($A17="","",IF($W17="Void","",IF($B17="Service",IF($R17="","",$R17+$S17),IF(OR($B17="Credit",$B17="Payment"),IF($T17="","",-$T17),""))))</f>
        <v/>
      </c>
      <c r="V17" s="15" t="n"/>
      <c r="W17" s="16" t="n"/>
    </row>
    <row r="18">
      <c r="A18" s="15" t="n"/>
      <c r="B18" s="16" t="n"/>
      <c r="C18" s="17" t="n"/>
      <c r="D18" s="17" t="n"/>
      <c r="E18" s="15" t="n"/>
      <c r="F18" s="15" t="n"/>
      <c r="G18" s="15" t="n"/>
      <c r="H18" s="15" t="n"/>
      <c r="I18" s="15" t="n"/>
      <c r="J18" s="15" t="n"/>
      <c r="K18" s="15" t="n"/>
      <c r="L18" s="18" t="n"/>
      <c r="M18" s="16" t="n"/>
      <c r="N18" s="31" t="n"/>
      <c r="O18" s="31" t="n"/>
      <c r="P18" s="16" t="n"/>
      <c r="Q18" s="20" t="n"/>
      <c r="R18" s="28">
        <f>IF($A18="","",IF($B18="Service",IF(OR($L18="",$N18=""),"",$L18*$N18),""))</f>
        <v/>
      </c>
      <c r="S18" s="28">
        <f>IF($R18="","",IF($P18="Yes",IF($Q18="","",$R18*$Q18),IF($P18="No",0,"")))</f>
        <v/>
      </c>
      <c r="T18" s="28">
        <f>IF($A18="","",IF(OR($B18="Credit",$B18="Payment"),IF($O18="","",$O18),""))</f>
        <v/>
      </c>
      <c r="U18" s="28">
        <f>IF($A18="","",IF($W18="Void","",IF($B18="Service",IF($R18="","",$R18+$S18),IF(OR($B18="Credit",$B18="Payment"),IF($T18="","",-$T18),""))))</f>
        <v/>
      </c>
      <c r="V18" s="15" t="n"/>
      <c r="W18" s="16" t="n"/>
    </row>
    <row r="19">
      <c r="A19" s="15" t="n"/>
      <c r="B19" s="16" t="n"/>
      <c r="C19" s="17" t="n"/>
      <c r="D19" s="17" t="n"/>
      <c r="E19" s="15" t="n"/>
      <c r="F19" s="15" t="n"/>
      <c r="G19" s="15" t="n"/>
      <c r="H19" s="15" t="n"/>
      <c r="I19" s="15" t="n"/>
      <c r="J19" s="15" t="n"/>
      <c r="K19" s="15" t="n"/>
      <c r="L19" s="18" t="n"/>
      <c r="M19" s="16" t="n"/>
      <c r="N19" s="31" t="n"/>
      <c r="O19" s="31" t="n"/>
      <c r="P19" s="16" t="n"/>
      <c r="Q19" s="20" t="n"/>
      <c r="R19" s="29">
        <f>IF($A19="","",IF($B19="Service",IF(OR($L19="",$N19=""),"",$L19*$N19),""))</f>
        <v/>
      </c>
      <c r="S19" s="29">
        <f>IF($R19="","",IF($P19="Yes",IF($Q19="","",$R19*$Q19),IF($P19="No",0,"")))</f>
        <v/>
      </c>
      <c r="T19" s="29">
        <f>IF($A19="","",IF(OR($B19="Credit",$B19="Payment"),IF($O19="","",$O19),""))</f>
        <v/>
      </c>
      <c r="U19" s="29">
        <f>IF($A19="","",IF($W19="Void","",IF($B19="Service",IF($R19="","",$R19+$S19),IF(OR($B19="Credit",$B19="Payment"),IF($T19="","",-$T19),""))))</f>
        <v/>
      </c>
      <c r="V19" s="15" t="n"/>
      <c r="W19" s="16" t="n"/>
    </row>
    <row r="20">
      <c r="A20" s="15" t="n"/>
      <c r="B20" s="16" t="n"/>
      <c r="C20" s="17" t="n"/>
      <c r="D20" s="17" t="n"/>
      <c r="E20" s="15" t="n"/>
      <c r="F20" s="15" t="n"/>
      <c r="G20" s="15" t="n"/>
      <c r="H20" s="15" t="n"/>
      <c r="I20" s="15" t="n"/>
      <c r="J20" s="15" t="n"/>
      <c r="K20" s="15" t="n"/>
      <c r="L20" s="18" t="n"/>
      <c r="M20" s="16" t="n"/>
      <c r="N20" s="31" t="n"/>
      <c r="O20" s="31" t="n"/>
      <c r="P20" s="16" t="n"/>
      <c r="Q20" s="20" t="n"/>
      <c r="R20" s="28">
        <f>IF($A20="","",IF($B20="Service",IF(OR($L20="",$N20=""),"",$L20*$N20),""))</f>
        <v/>
      </c>
      <c r="S20" s="28">
        <f>IF($R20="","",IF($P20="Yes",IF($Q20="","",$R20*$Q20),IF($P20="No",0,"")))</f>
        <v/>
      </c>
      <c r="T20" s="28">
        <f>IF($A20="","",IF(OR($B20="Credit",$B20="Payment"),IF($O20="","",$O20),""))</f>
        <v/>
      </c>
      <c r="U20" s="28">
        <f>IF($A20="","",IF($W20="Void","",IF($B20="Service",IF($R20="","",$R20+$S20),IF(OR($B20="Credit",$B20="Payment"),IF($T20="","",-$T20),""))))</f>
        <v/>
      </c>
      <c r="V20" s="15" t="n"/>
      <c r="W20" s="16" t="n"/>
    </row>
    <row r="21">
      <c r="A21" s="15" t="n"/>
      <c r="B21" s="16" t="n"/>
      <c r="C21" s="17" t="n"/>
      <c r="D21" s="17" t="n"/>
      <c r="E21" s="15" t="n"/>
      <c r="F21" s="15" t="n"/>
      <c r="G21" s="15" t="n"/>
      <c r="H21" s="15" t="n"/>
      <c r="I21" s="15" t="n"/>
      <c r="J21" s="15" t="n"/>
      <c r="K21" s="15" t="n"/>
      <c r="L21" s="18" t="n"/>
      <c r="M21" s="16" t="n"/>
      <c r="N21" s="31" t="n"/>
      <c r="O21" s="31" t="n"/>
      <c r="P21" s="16" t="n"/>
      <c r="Q21" s="20" t="n"/>
      <c r="R21" s="29">
        <f>IF($A21="","",IF($B21="Service",IF(OR($L21="",$N21=""),"",$L21*$N21),""))</f>
        <v/>
      </c>
      <c r="S21" s="29">
        <f>IF($R21="","",IF($P21="Yes",IF($Q21="","",$R21*$Q21),IF($P21="No",0,"")))</f>
        <v/>
      </c>
      <c r="T21" s="29">
        <f>IF($A21="","",IF(OR($B21="Credit",$B21="Payment"),IF($O21="","",$O21),""))</f>
        <v/>
      </c>
      <c r="U21" s="29">
        <f>IF($A21="","",IF($W21="Void","",IF($B21="Service",IF($R21="","",$R21+$S21),IF(OR($B21="Credit",$B21="Payment"),IF($T21="","",-$T21),""))))</f>
        <v/>
      </c>
      <c r="V21" s="15" t="n"/>
      <c r="W21" s="16" t="n"/>
    </row>
    <row r="22">
      <c r="A22" s="15" t="n"/>
      <c r="B22" s="16" t="n"/>
      <c r="C22" s="17" t="n"/>
      <c r="D22" s="17" t="n"/>
      <c r="E22" s="15" t="n"/>
      <c r="F22" s="15" t="n"/>
      <c r="G22" s="15" t="n"/>
      <c r="H22" s="15" t="n"/>
      <c r="I22" s="15" t="n"/>
      <c r="J22" s="15" t="n"/>
      <c r="K22" s="15" t="n"/>
      <c r="L22" s="18" t="n"/>
      <c r="M22" s="16" t="n"/>
      <c r="N22" s="31" t="n"/>
      <c r="O22" s="31" t="n"/>
      <c r="P22" s="16" t="n"/>
      <c r="Q22" s="20" t="n"/>
      <c r="R22" s="28">
        <f>IF($A22="","",IF($B22="Service",IF(OR($L22="",$N22=""),"",$L22*$N22),""))</f>
        <v/>
      </c>
      <c r="S22" s="28">
        <f>IF($R22="","",IF($P22="Yes",IF($Q22="","",$R22*$Q22),IF($P22="No",0,"")))</f>
        <v/>
      </c>
      <c r="T22" s="28">
        <f>IF($A22="","",IF(OR($B22="Credit",$B22="Payment"),IF($O22="","",$O22),""))</f>
        <v/>
      </c>
      <c r="U22" s="28">
        <f>IF($A22="","",IF($W22="Void","",IF($B22="Service",IF($R22="","",$R22+$S22),IF(OR($B22="Credit",$B22="Payment"),IF($T22="","",-$T22),""))))</f>
        <v/>
      </c>
      <c r="V22" s="15" t="n"/>
      <c r="W22" s="16" t="n"/>
    </row>
    <row r="23">
      <c r="A23" s="15" t="n"/>
      <c r="B23" s="16" t="n"/>
      <c r="C23" s="17" t="n"/>
      <c r="D23" s="17" t="n"/>
      <c r="E23" s="15" t="n"/>
      <c r="F23" s="15" t="n"/>
      <c r="G23" s="15" t="n"/>
      <c r="H23" s="15" t="n"/>
      <c r="I23" s="15" t="n"/>
      <c r="J23" s="15" t="n"/>
      <c r="K23" s="15" t="n"/>
      <c r="L23" s="18" t="n"/>
      <c r="M23" s="16" t="n"/>
      <c r="N23" s="31" t="n"/>
      <c r="O23" s="31" t="n"/>
      <c r="P23" s="16" t="n"/>
      <c r="Q23" s="20" t="n"/>
      <c r="R23" s="29">
        <f>IF($A23="","",IF($B23="Service",IF(OR($L23="",$N23=""),"",$L23*$N23),""))</f>
        <v/>
      </c>
      <c r="S23" s="29">
        <f>IF($R23="","",IF($P23="Yes",IF($Q23="","",$R23*$Q23),IF($P23="No",0,"")))</f>
        <v/>
      </c>
      <c r="T23" s="29">
        <f>IF($A23="","",IF(OR($B23="Credit",$B23="Payment"),IF($O23="","",$O23),""))</f>
        <v/>
      </c>
      <c r="U23" s="29">
        <f>IF($A23="","",IF($W23="Void","",IF($B23="Service",IF($R23="","",$R23+$S23),IF(OR($B23="Credit",$B23="Payment"),IF($T23="","",-$T23),""))))</f>
        <v/>
      </c>
      <c r="V23" s="15" t="n"/>
      <c r="W23" s="16" t="n"/>
    </row>
    <row r="24">
      <c r="A24" s="15" t="n"/>
      <c r="B24" s="16" t="n"/>
      <c r="C24" s="17" t="n"/>
      <c r="D24" s="17" t="n"/>
      <c r="E24" s="15" t="n"/>
      <c r="F24" s="15" t="n"/>
      <c r="G24" s="15" t="n"/>
      <c r="H24" s="15" t="n"/>
      <c r="I24" s="15" t="n"/>
      <c r="J24" s="15" t="n"/>
      <c r="K24" s="15" t="n"/>
      <c r="L24" s="18" t="n"/>
      <c r="M24" s="16" t="n"/>
      <c r="N24" s="31" t="n"/>
      <c r="O24" s="31" t="n"/>
      <c r="P24" s="16" t="n"/>
      <c r="Q24" s="20" t="n"/>
      <c r="R24" s="28">
        <f>IF($A24="","",IF($B24="Service",IF(OR($L24="",$N24=""),"",$L24*$N24),""))</f>
        <v/>
      </c>
      <c r="S24" s="28">
        <f>IF($R24="","",IF($P24="Yes",IF($Q24="","",$R24*$Q24),IF($P24="No",0,"")))</f>
        <v/>
      </c>
      <c r="T24" s="28">
        <f>IF($A24="","",IF(OR($B24="Credit",$B24="Payment"),IF($O24="","",$O24),""))</f>
        <v/>
      </c>
      <c r="U24" s="28">
        <f>IF($A24="","",IF($W24="Void","",IF($B24="Service",IF($R24="","",$R24+$S24),IF(OR($B24="Credit",$B24="Payment"),IF($T24="","",-$T24),""))))</f>
        <v/>
      </c>
      <c r="V24" s="15" t="n"/>
      <c r="W24" s="16" t="n"/>
    </row>
    <row r="25">
      <c r="A25" s="15" t="n"/>
      <c r="B25" s="16" t="n"/>
      <c r="C25" s="17" t="n"/>
      <c r="D25" s="17" t="n"/>
      <c r="E25" s="15" t="n"/>
      <c r="F25" s="15" t="n"/>
      <c r="G25" s="15" t="n"/>
      <c r="H25" s="15" t="n"/>
      <c r="I25" s="15" t="n"/>
      <c r="J25" s="15" t="n"/>
      <c r="K25" s="15" t="n"/>
      <c r="L25" s="18" t="n"/>
      <c r="M25" s="16" t="n"/>
      <c r="N25" s="31" t="n"/>
      <c r="O25" s="31" t="n"/>
      <c r="P25" s="16" t="n"/>
      <c r="Q25" s="20" t="n"/>
      <c r="R25" s="29">
        <f>IF($A25="","",IF($B25="Service",IF(OR($L25="",$N25=""),"",$L25*$N25),""))</f>
        <v/>
      </c>
      <c r="S25" s="29">
        <f>IF($R25="","",IF($P25="Yes",IF($Q25="","",$R25*$Q25),IF($P25="No",0,"")))</f>
        <v/>
      </c>
      <c r="T25" s="29">
        <f>IF($A25="","",IF(OR($B25="Credit",$B25="Payment"),IF($O25="","",$O25),""))</f>
        <v/>
      </c>
      <c r="U25" s="29">
        <f>IF($A25="","",IF($W25="Void","",IF($B25="Service",IF($R25="","",$R25+$S25),IF(OR($B25="Credit",$B25="Payment"),IF($T25="","",-$T25),""))))</f>
        <v/>
      </c>
      <c r="V25" s="15" t="n"/>
      <c r="W25" s="16" t="n"/>
    </row>
    <row r="26">
      <c r="A26" s="15" t="n"/>
      <c r="B26" s="16" t="n"/>
      <c r="C26" s="17" t="n"/>
      <c r="D26" s="17" t="n"/>
      <c r="E26" s="15" t="n"/>
      <c r="F26" s="15" t="n"/>
      <c r="G26" s="15" t="n"/>
      <c r="H26" s="15" t="n"/>
      <c r="I26" s="15" t="n"/>
      <c r="J26" s="15" t="n"/>
      <c r="K26" s="15" t="n"/>
      <c r="L26" s="18" t="n"/>
      <c r="M26" s="16" t="n"/>
      <c r="N26" s="31" t="n"/>
      <c r="O26" s="31" t="n"/>
      <c r="P26" s="16" t="n"/>
      <c r="Q26" s="20" t="n"/>
      <c r="R26" s="28">
        <f>IF($A26="","",IF($B26="Service",IF(OR($L26="",$N26=""),"",$L26*$N26),""))</f>
        <v/>
      </c>
      <c r="S26" s="28">
        <f>IF($R26="","",IF($P26="Yes",IF($Q26="","",$R26*$Q26),IF($P26="No",0,"")))</f>
        <v/>
      </c>
      <c r="T26" s="28">
        <f>IF($A26="","",IF(OR($B26="Credit",$B26="Payment"),IF($O26="","",$O26),""))</f>
        <v/>
      </c>
      <c r="U26" s="28">
        <f>IF($A26="","",IF($W26="Void","",IF($B26="Service",IF($R26="","",$R26+$S26),IF(OR($B26="Credit",$B26="Payment"),IF($T26="","",-$T26),""))))</f>
        <v/>
      </c>
      <c r="V26" s="15" t="n"/>
      <c r="W26" s="16" t="n"/>
    </row>
    <row r="27">
      <c r="A27" s="15" t="n"/>
      <c r="B27" s="16" t="n"/>
      <c r="C27" s="17" t="n"/>
      <c r="D27" s="17" t="n"/>
      <c r="E27" s="15" t="n"/>
      <c r="F27" s="15" t="n"/>
      <c r="G27" s="15" t="n"/>
      <c r="H27" s="15" t="n"/>
      <c r="I27" s="15" t="n"/>
      <c r="J27" s="15" t="n"/>
      <c r="K27" s="15" t="n"/>
      <c r="L27" s="18" t="n"/>
      <c r="M27" s="16" t="n"/>
      <c r="N27" s="31" t="n"/>
      <c r="O27" s="31" t="n"/>
      <c r="P27" s="16" t="n"/>
      <c r="Q27" s="20" t="n"/>
      <c r="R27" s="29">
        <f>IF($A27="","",IF($B27="Service",IF(OR($L27="",$N27=""),"",$L27*$N27),""))</f>
        <v/>
      </c>
      <c r="S27" s="29">
        <f>IF($R27="","",IF($P27="Yes",IF($Q27="","",$R27*$Q27),IF($P27="No",0,"")))</f>
        <v/>
      </c>
      <c r="T27" s="29">
        <f>IF($A27="","",IF(OR($B27="Credit",$B27="Payment"),IF($O27="","",$O27),""))</f>
        <v/>
      </c>
      <c r="U27" s="29">
        <f>IF($A27="","",IF($W27="Void","",IF($B27="Service",IF($R27="","",$R27+$S27),IF(OR($B27="Credit",$B27="Payment"),IF($T27="","",-$T27),""))))</f>
        <v/>
      </c>
      <c r="V27" s="15" t="n"/>
      <c r="W27" s="16" t="n"/>
    </row>
    <row r="28">
      <c r="A28" s="15" t="n"/>
      <c r="B28" s="16" t="n"/>
      <c r="C28" s="17" t="n"/>
      <c r="D28" s="17" t="n"/>
      <c r="E28" s="15" t="n"/>
      <c r="F28" s="15" t="n"/>
      <c r="G28" s="15" t="n"/>
      <c r="H28" s="15" t="n"/>
      <c r="I28" s="15" t="n"/>
      <c r="J28" s="15" t="n"/>
      <c r="K28" s="15" t="n"/>
      <c r="L28" s="18" t="n"/>
      <c r="M28" s="16" t="n"/>
      <c r="N28" s="31" t="n"/>
      <c r="O28" s="31" t="n"/>
      <c r="P28" s="16" t="n"/>
      <c r="Q28" s="20" t="n"/>
      <c r="R28" s="28">
        <f>IF($A28="","",IF($B28="Service",IF(OR($L28="",$N28=""),"",$L28*$N28),""))</f>
        <v/>
      </c>
      <c r="S28" s="28">
        <f>IF($R28="","",IF($P28="Yes",IF($Q28="","",$R28*$Q28),IF($P28="No",0,"")))</f>
        <v/>
      </c>
      <c r="T28" s="28">
        <f>IF($A28="","",IF(OR($B28="Credit",$B28="Payment"),IF($O28="","",$O28),""))</f>
        <v/>
      </c>
      <c r="U28" s="28">
        <f>IF($A28="","",IF($W28="Void","",IF($B28="Service",IF($R28="","",$R28+$S28),IF(OR($B28="Credit",$B28="Payment"),IF($T28="","",-$T28),""))))</f>
        <v/>
      </c>
      <c r="V28" s="15" t="n"/>
      <c r="W28" s="16" t="n"/>
    </row>
    <row r="29">
      <c r="A29" s="15" t="n"/>
      <c r="B29" s="16" t="n"/>
      <c r="C29" s="17" t="n"/>
      <c r="D29" s="17" t="n"/>
      <c r="E29" s="15" t="n"/>
      <c r="F29" s="15" t="n"/>
      <c r="G29" s="15" t="n"/>
      <c r="H29" s="15" t="n"/>
      <c r="I29" s="15" t="n"/>
      <c r="J29" s="15" t="n"/>
      <c r="K29" s="15" t="n"/>
      <c r="L29" s="18" t="n"/>
      <c r="M29" s="16" t="n"/>
      <c r="N29" s="31" t="n"/>
      <c r="O29" s="31" t="n"/>
      <c r="P29" s="16" t="n"/>
      <c r="Q29" s="20" t="n"/>
      <c r="R29" s="29">
        <f>IF($A29="","",IF($B29="Service",IF(OR($L29="",$N29=""),"",$L29*$N29),""))</f>
        <v/>
      </c>
      <c r="S29" s="29">
        <f>IF($R29="","",IF($P29="Yes",IF($Q29="","",$R29*$Q29),IF($P29="No",0,"")))</f>
        <v/>
      </c>
      <c r="T29" s="29">
        <f>IF($A29="","",IF(OR($B29="Credit",$B29="Payment"),IF($O29="","",$O29),""))</f>
        <v/>
      </c>
      <c r="U29" s="29">
        <f>IF($A29="","",IF($W29="Void","",IF($B29="Service",IF($R29="","",$R29+$S29),IF(OR($B29="Credit",$B29="Payment"),IF($T29="","",-$T29),""))))</f>
        <v/>
      </c>
      <c r="V29" s="15" t="n"/>
      <c r="W29" s="16" t="n"/>
    </row>
    <row r="30">
      <c r="A30" s="15" t="n"/>
      <c r="B30" s="16" t="n"/>
      <c r="C30" s="17" t="n"/>
      <c r="D30" s="17" t="n"/>
      <c r="E30" s="15" t="n"/>
      <c r="F30" s="15" t="n"/>
      <c r="G30" s="15" t="n"/>
      <c r="H30" s="15" t="n"/>
      <c r="I30" s="15" t="n"/>
      <c r="J30" s="15" t="n"/>
      <c r="K30" s="15" t="n"/>
      <c r="L30" s="18" t="n"/>
      <c r="M30" s="16" t="n"/>
      <c r="N30" s="31" t="n"/>
      <c r="O30" s="31" t="n"/>
      <c r="P30" s="16" t="n"/>
      <c r="Q30" s="20" t="n"/>
      <c r="R30" s="28">
        <f>IF($A30="","",IF($B30="Service",IF(OR($L30="",$N30=""),"",$L30*$N30),""))</f>
        <v/>
      </c>
      <c r="S30" s="28">
        <f>IF($R30="","",IF($P30="Yes",IF($Q30="","",$R30*$Q30),IF($P30="No",0,"")))</f>
        <v/>
      </c>
      <c r="T30" s="28">
        <f>IF($A30="","",IF(OR($B30="Credit",$B30="Payment"),IF($O30="","",$O30),""))</f>
        <v/>
      </c>
      <c r="U30" s="28">
        <f>IF($A30="","",IF($W30="Void","",IF($B30="Service",IF($R30="","",$R30+$S30),IF(OR($B30="Credit",$B30="Payment"),IF($T30="","",-$T30),""))))</f>
        <v/>
      </c>
      <c r="V30" s="15" t="n"/>
      <c r="W30" s="16" t="n"/>
    </row>
    <row r="31">
      <c r="A31" s="15" t="n"/>
      <c r="B31" s="16" t="n"/>
      <c r="C31" s="17" t="n"/>
      <c r="D31" s="17" t="n"/>
      <c r="E31" s="15" t="n"/>
      <c r="F31" s="15" t="n"/>
      <c r="G31" s="15" t="n"/>
      <c r="H31" s="15" t="n"/>
      <c r="I31" s="15" t="n"/>
      <c r="J31" s="15" t="n"/>
      <c r="K31" s="15" t="n"/>
      <c r="L31" s="18" t="n"/>
      <c r="M31" s="16" t="n"/>
      <c r="N31" s="31" t="n"/>
      <c r="O31" s="31" t="n"/>
      <c r="P31" s="16" t="n"/>
      <c r="Q31" s="20" t="n"/>
      <c r="R31" s="29">
        <f>IF($A31="","",IF($B31="Service",IF(OR($L31="",$N31=""),"",$L31*$N31),""))</f>
        <v/>
      </c>
      <c r="S31" s="29">
        <f>IF($R31="","",IF($P31="Yes",IF($Q31="","",$R31*$Q31),IF($P31="No",0,"")))</f>
        <v/>
      </c>
      <c r="T31" s="29">
        <f>IF($A31="","",IF(OR($B31="Credit",$B31="Payment"),IF($O31="","",$O31),""))</f>
        <v/>
      </c>
      <c r="U31" s="29">
        <f>IF($A31="","",IF($W31="Void","",IF($B31="Service",IF($R31="","",$R31+$S31),IF(OR($B31="Credit",$B31="Payment"),IF($T31="","",-$T31),""))))</f>
        <v/>
      </c>
      <c r="V31" s="15" t="n"/>
      <c r="W31" s="16" t="n"/>
    </row>
    <row r="32">
      <c r="A32" s="15" t="n"/>
      <c r="B32" s="16" t="n"/>
      <c r="C32" s="17" t="n"/>
      <c r="D32" s="17" t="n"/>
      <c r="E32" s="15" t="n"/>
      <c r="F32" s="15" t="n"/>
      <c r="G32" s="15" t="n"/>
      <c r="H32" s="15" t="n"/>
      <c r="I32" s="15" t="n"/>
      <c r="J32" s="15" t="n"/>
      <c r="K32" s="15" t="n"/>
      <c r="L32" s="18" t="n"/>
      <c r="M32" s="16" t="n"/>
      <c r="N32" s="31" t="n"/>
      <c r="O32" s="31" t="n"/>
      <c r="P32" s="16" t="n"/>
      <c r="Q32" s="20" t="n"/>
      <c r="R32" s="28">
        <f>IF($A32="","",IF($B32="Service",IF(OR($L32="",$N32=""),"",$L32*$N32),""))</f>
        <v/>
      </c>
      <c r="S32" s="28">
        <f>IF($R32="","",IF($P32="Yes",IF($Q32="","",$R32*$Q32),IF($P32="No",0,"")))</f>
        <v/>
      </c>
      <c r="T32" s="28">
        <f>IF($A32="","",IF(OR($B32="Credit",$B32="Payment"),IF($O32="","",$O32),""))</f>
        <v/>
      </c>
      <c r="U32" s="28">
        <f>IF($A32="","",IF($W32="Void","",IF($B32="Service",IF($R32="","",$R32+$S32),IF(OR($B32="Credit",$B32="Payment"),IF($T32="","",-$T32),""))))</f>
        <v/>
      </c>
      <c r="V32" s="15" t="n"/>
      <c r="W32" s="16" t="n"/>
    </row>
    <row r="33">
      <c r="A33" s="15" t="n"/>
      <c r="B33" s="16" t="n"/>
      <c r="C33" s="17" t="n"/>
      <c r="D33" s="17" t="n"/>
      <c r="E33" s="15" t="n"/>
      <c r="F33" s="15" t="n"/>
      <c r="G33" s="15" t="n"/>
      <c r="H33" s="15" t="n"/>
      <c r="I33" s="15" t="n"/>
      <c r="J33" s="15" t="n"/>
      <c r="K33" s="15" t="n"/>
      <c r="L33" s="18" t="n"/>
      <c r="M33" s="16" t="n"/>
      <c r="N33" s="31" t="n"/>
      <c r="O33" s="31" t="n"/>
      <c r="P33" s="16" t="n"/>
      <c r="Q33" s="20" t="n"/>
      <c r="R33" s="29">
        <f>IF($A33="","",IF($B33="Service",IF(OR($L33="",$N33=""),"",$L33*$N33),""))</f>
        <v/>
      </c>
      <c r="S33" s="29">
        <f>IF($R33="","",IF($P33="Yes",IF($Q33="","",$R33*$Q33),IF($P33="No",0,"")))</f>
        <v/>
      </c>
      <c r="T33" s="29">
        <f>IF($A33="","",IF(OR($B33="Credit",$B33="Payment"),IF($O33="","",$O33),""))</f>
        <v/>
      </c>
      <c r="U33" s="29">
        <f>IF($A33="","",IF($W33="Void","",IF($B33="Service",IF($R33="","",$R33+$S33),IF(OR($B33="Credit",$B33="Payment"),IF($T33="","",-$T33),""))))</f>
        <v/>
      </c>
      <c r="V33" s="15" t="n"/>
      <c r="W33" s="16" t="n"/>
    </row>
    <row r="34">
      <c r="A34" s="15" t="n"/>
      <c r="B34" s="16" t="n"/>
      <c r="C34" s="17" t="n"/>
      <c r="D34" s="17" t="n"/>
      <c r="E34" s="15" t="n"/>
      <c r="F34" s="15" t="n"/>
      <c r="G34" s="15" t="n"/>
      <c r="H34" s="15" t="n"/>
      <c r="I34" s="15" t="n"/>
      <c r="J34" s="15" t="n"/>
      <c r="K34" s="15" t="n"/>
      <c r="L34" s="18" t="n"/>
      <c r="M34" s="16" t="n"/>
      <c r="N34" s="31" t="n"/>
      <c r="O34" s="31" t="n"/>
      <c r="P34" s="16" t="n"/>
      <c r="Q34" s="20" t="n"/>
      <c r="R34" s="28">
        <f>IF($A34="","",IF($B34="Service",IF(OR($L34="",$N34=""),"",$L34*$N34),""))</f>
        <v/>
      </c>
      <c r="S34" s="28">
        <f>IF($R34="","",IF($P34="Yes",IF($Q34="","",$R34*$Q34),IF($P34="No",0,"")))</f>
        <v/>
      </c>
      <c r="T34" s="28">
        <f>IF($A34="","",IF(OR($B34="Credit",$B34="Payment"),IF($O34="","",$O34),""))</f>
        <v/>
      </c>
      <c r="U34" s="28">
        <f>IF($A34="","",IF($W34="Void","",IF($B34="Service",IF($R34="","",$R34+$S34),IF(OR($B34="Credit",$B34="Payment"),IF($T34="","",-$T34),""))))</f>
        <v/>
      </c>
      <c r="V34" s="15" t="n"/>
      <c r="W34" s="16" t="n"/>
    </row>
    <row r="35">
      <c r="A35" s="15" t="n"/>
      <c r="B35" s="16" t="n"/>
      <c r="C35" s="17" t="n"/>
      <c r="D35" s="17" t="n"/>
      <c r="E35" s="15" t="n"/>
      <c r="F35" s="15" t="n"/>
      <c r="G35" s="15" t="n"/>
      <c r="H35" s="15" t="n"/>
      <c r="I35" s="15" t="n"/>
      <c r="J35" s="15" t="n"/>
      <c r="K35" s="15" t="n"/>
      <c r="L35" s="18" t="n"/>
      <c r="M35" s="16" t="n"/>
      <c r="N35" s="31" t="n"/>
      <c r="O35" s="31" t="n"/>
      <c r="P35" s="16" t="n"/>
      <c r="Q35" s="20" t="n"/>
      <c r="R35" s="29">
        <f>IF($A35="","",IF($B35="Service",IF(OR($L35="",$N35=""),"",$L35*$N35),""))</f>
        <v/>
      </c>
      <c r="S35" s="29">
        <f>IF($R35="","",IF($P35="Yes",IF($Q35="","",$R35*$Q35),IF($P35="No",0,"")))</f>
        <v/>
      </c>
      <c r="T35" s="29">
        <f>IF($A35="","",IF(OR($B35="Credit",$B35="Payment"),IF($O35="","",$O35),""))</f>
        <v/>
      </c>
      <c r="U35" s="29">
        <f>IF($A35="","",IF($W35="Void","",IF($B35="Service",IF($R35="","",$R35+$S35),IF(OR($B35="Credit",$B35="Payment"),IF($T35="","",-$T35),""))))</f>
        <v/>
      </c>
      <c r="V35" s="15" t="n"/>
      <c r="W35" s="16" t="n"/>
    </row>
    <row r="36">
      <c r="A36" s="15" t="n"/>
      <c r="B36" s="16" t="n"/>
      <c r="C36" s="17" t="n"/>
      <c r="D36" s="17" t="n"/>
      <c r="E36" s="15" t="n"/>
      <c r="F36" s="15" t="n"/>
      <c r="G36" s="15" t="n"/>
      <c r="H36" s="15" t="n"/>
      <c r="I36" s="15" t="n"/>
      <c r="J36" s="15" t="n"/>
      <c r="K36" s="15" t="n"/>
      <c r="L36" s="18" t="n"/>
      <c r="M36" s="16" t="n"/>
      <c r="N36" s="31" t="n"/>
      <c r="O36" s="31" t="n"/>
      <c r="P36" s="16" t="n"/>
      <c r="Q36" s="20" t="n"/>
      <c r="R36" s="28">
        <f>IF($A36="","",IF($B36="Service",IF(OR($L36="",$N36=""),"",$L36*$N36),""))</f>
        <v/>
      </c>
      <c r="S36" s="28">
        <f>IF($R36="","",IF($P36="Yes",IF($Q36="","",$R36*$Q36),IF($P36="No",0,"")))</f>
        <v/>
      </c>
      <c r="T36" s="28">
        <f>IF($A36="","",IF(OR($B36="Credit",$B36="Payment"),IF($O36="","",$O36),""))</f>
        <v/>
      </c>
      <c r="U36" s="28">
        <f>IF($A36="","",IF($W36="Void","",IF($B36="Service",IF($R36="","",$R36+$S36),IF(OR($B36="Credit",$B36="Payment"),IF($T36="","",-$T36),""))))</f>
        <v/>
      </c>
      <c r="V36" s="15" t="n"/>
      <c r="W36" s="16" t="n"/>
    </row>
    <row r="37">
      <c r="A37" s="15" t="n"/>
      <c r="B37" s="16" t="n"/>
      <c r="C37" s="17" t="n"/>
      <c r="D37" s="17" t="n"/>
      <c r="E37" s="15" t="n"/>
      <c r="F37" s="15" t="n"/>
      <c r="G37" s="15" t="n"/>
      <c r="H37" s="15" t="n"/>
      <c r="I37" s="15" t="n"/>
      <c r="J37" s="15" t="n"/>
      <c r="K37" s="15" t="n"/>
      <c r="L37" s="18" t="n"/>
      <c r="M37" s="16" t="n"/>
      <c r="N37" s="31" t="n"/>
      <c r="O37" s="31" t="n"/>
      <c r="P37" s="16" t="n"/>
      <c r="Q37" s="20" t="n"/>
      <c r="R37" s="29">
        <f>IF($A37="","",IF($B37="Service",IF(OR($L37="",$N37=""),"",$L37*$N37),""))</f>
        <v/>
      </c>
      <c r="S37" s="29">
        <f>IF($R37="","",IF($P37="Yes",IF($Q37="","",$R37*$Q37),IF($P37="No",0,"")))</f>
        <v/>
      </c>
      <c r="T37" s="29">
        <f>IF($A37="","",IF(OR($B37="Credit",$B37="Payment"),IF($O37="","",$O37),""))</f>
        <v/>
      </c>
      <c r="U37" s="29">
        <f>IF($A37="","",IF($W37="Void","",IF($B37="Service",IF($R37="","",$R37+$S37),IF(OR($B37="Credit",$B37="Payment"),IF($T37="","",-$T37),""))))</f>
        <v/>
      </c>
      <c r="V37" s="15" t="n"/>
      <c r="W37" s="16" t="n"/>
    </row>
    <row r="38">
      <c r="A38" s="15" t="n"/>
      <c r="B38" s="16" t="n"/>
      <c r="C38" s="17" t="n"/>
      <c r="D38" s="17" t="n"/>
      <c r="E38" s="15" t="n"/>
      <c r="F38" s="15" t="n"/>
      <c r="G38" s="15" t="n"/>
      <c r="H38" s="15" t="n"/>
      <c r="I38" s="15" t="n"/>
      <c r="J38" s="15" t="n"/>
      <c r="K38" s="15" t="n"/>
      <c r="L38" s="18" t="n"/>
      <c r="M38" s="16" t="n"/>
      <c r="N38" s="31" t="n"/>
      <c r="O38" s="31" t="n"/>
      <c r="P38" s="16" t="n"/>
      <c r="Q38" s="20" t="n"/>
      <c r="R38" s="28">
        <f>IF($A38="","",IF($B38="Service",IF(OR($L38="",$N38=""),"",$L38*$N38),""))</f>
        <v/>
      </c>
      <c r="S38" s="28">
        <f>IF($R38="","",IF($P38="Yes",IF($Q38="","",$R38*$Q38),IF($P38="No",0,"")))</f>
        <v/>
      </c>
      <c r="T38" s="28">
        <f>IF($A38="","",IF(OR($B38="Credit",$B38="Payment"),IF($O38="","",$O38),""))</f>
        <v/>
      </c>
      <c r="U38" s="28">
        <f>IF($A38="","",IF($W38="Void","",IF($B38="Service",IF($R38="","",$R38+$S38),IF(OR($B38="Credit",$B38="Payment"),IF($T38="","",-$T38),""))))</f>
        <v/>
      </c>
      <c r="V38" s="15" t="n"/>
      <c r="W38" s="16" t="n"/>
    </row>
    <row r="39">
      <c r="A39" s="15" t="n"/>
      <c r="B39" s="16" t="n"/>
      <c r="C39" s="17" t="n"/>
      <c r="D39" s="17" t="n"/>
      <c r="E39" s="15" t="n"/>
      <c r="F39" s="15" t="n"/>
      <c r="G39" s="15" t="n"/>
      <c r="H39" s="15" t="n"/>
      <c r="I39" s="15" t="n"/>
      <c r="J39" s="15" t="n"/>
      <c r="K39" s="15" t="n"/>
      <c r="L39" s="18" t="n"/>
      <c r="M39" s="16" t="n"/>
      <c r="N39" s="31" t="n"/>
      <c r="O39" s="31" t="n"/>
      <c r="P39" s="16" t="n"/>
      <c r="Q39" s="20" t="n"/>
      <c r="R39" s="29">
        <f>IF($A39="","",IF($B39="Service",IF(OR($L39="",$N39=""),"",$L39*$N39),""))</f>
        <v/>
      </c>
      <c r="S39" s="29">
        <f>IF($R39="","",IF($P39="Yes",IF($Q39="","",$R39*$Q39),IF($P39="No",0,"")))</f>
        <v/>
      </c>
      <c r="T39" s="29">
        <f>IF($A39="","",IF(OR($B39="Credit",$B39="Payment"),IF($O39="","",$O39),""))</f>
        <v/>
      </c>
      <c r="U39" s="29">
        <f>IF($A39="","",IF($W39="Void","",IF($B39="Service",IF($R39="","",$R39+$S39),IF(OR($B39="Credit",$B39="Payment"),IF($T39="","",-$T39),""))))</f>
        <v/>
      </c>
      <c r="V39" s="15" t="n"/>
      <c r="W39" s="16" t="n"/>
    </row>
    <row r="40">
      <c r="A40" s="15" t="n"/>
      <c r="B40" s="16" t="n"/>
      <c r="C40" s="17" t="n"/>
      <c r="D40" s="17" t="n"/>
      <c r="E40" s="15" t="n"/>
      <c r="F40" s="15" t="n"/>
      <c r="G40" s="15" t="n"/>
      <c r="H40" s="15" t="n"/>
      <c r="I40" s="15" t="n"/>
      <c r="J40" s="15" t="n"/>
      <c r="K40" s="15" t="n"/>
      <c r="L40" s="18" t="n"/>
      <c r="M40" s="16" t="n"/>
      <c r="N40" s="31" t="n"/>
      <c r="O40" s="31" t="n"/>
      <c r="P40" s="16" t="n"/>
      <c r="Q40" s="20" t="n"/>
      <c r="R40" s="28">
        <f>IF($A40="","",IF($B40="Service",IF(OR($L40="",$N40=""),"",$L40*$N40),""))</f>
        <v/>
      </c>
      <c r="S40" s="28">
        <f>IF($R40="","",IF($P40="Yes",IF($Q40="","",$R40*$Q40),IF($P40="No",0,"")))</f>
        <v/>
      </c>
      <c r="T40" s="28">
        <f>IF($A40="","",IF(OR($B40="Credit",$B40="Payment"),IF($O40="","",$O40),""))</f>
        <v/>
      </c>
      <c r="U40" s="28">
        <f>IF($A40="","",IF($W40="Void","",IF($B40="Service",IF($R40="","",$R40+$S40),IF(OR($B40="Credit",$B40="Payment"),IF($T40="","",-$T40),""))))</f>
        <v/>
      </c>
      <c r="V40" s="15" t="n"/>
      <c r="W40" s="16" t="n"/>
    </row>
    <row r="41">
      <c r="A41" s="15" t="n"/>
      <c r="B41" s="16" t="n"/>
      <c r="C41" s="17" t="n"/>
      <c r="D41" s="17" t="n"/>
      <c r="E41" s="15" t="n"/>
      <c r="F41" s="15" t="n"/>
      <c r="G41" s="15" t="n"/>
      <c r="H41" s="15" t="n"/>
      <c r="I41" s="15" t="n"/>
      <c r="J41" s="15" t="n"/>
      <c r="K41" s="15" t="n"/>
      <c r="L41" s="18" t="n"/>
      <c r="M41" s="16" t="n"/>
      <c r="N41" s="31" t="n"/>
      <c r="O41" s="31" t="n"/>
      <c r="P41" s="16" t="n"/>
      <c r="Q41" s="20" t="n"/>
      <c r="R41" s="29">
        <f>IF($A41="","",IF($B41="Service",IF(OR($L41="",$N41=""),"",$L41*$N41),""))</f>
        <v/>
      </c>
      <c r="S41" s="29">
        <f>IF($R41="","",IF($P41="Yes",IF($Q41="","",$R41*$Q41),IF($P41="No",0,"")))</f>
        <v/>
      </c>
      <c r="T41" s="29">
        <f>IF($A41="","",IF(OR($B41="Credit",$B41="Payment"),IF($O41="","",$O41),""))</f>
        <v/>
      </c>
      <c r="U41" s="29">
        <f>IF($A41="","",IF($W41="Void","",IF($B41="Service",IF($R41="","",$R41+$S41),IF(OR($B41="Credit",$B41="Payment"),IF($T41="","",-$T41),""))))</f>
        <v/>
      </c>
      <c r="V41" s="15" t="n"/>
      <c r="W41" s="16" t="n"/>
    </row>
    <row r="42">
      <c r="A42" s="15" t="n"/>
      <c r="B42" s="16" t="n"/>
      <c r="C42" s="17" t="n"/>
      <c r="D42" s="17" t="n"/>
      <c r="E42" s="15" t="n"/>
      <c r="F42" s="15" t="n"/>
      <c r="G42" s="15" t="n"/>
      <c r="H42" s="15" t="n"/>
      <c r="I42" s="15" t="n"/>
      <c r="J42" s="15" t="n"/>
      <c r="K42" s="15" t="n"/>
      <c r="L42" s="18" t="n"/>
      <c r="M42" s="16" t="n"/>
      <c r="N42" s="31" t="n"/>
      <c r="O42" s="31" t="n"/>
      <c r="P42" s="16" t="n"/>
      <c r="Q42" s="20" t="n"/>
      <c r="R42" s="28">
        <f>IF($A42="","",IF($B42="Service",IF(OR($L42="",$N42=""),"",$L42*$N42),""))</f>
        <v/>
      </c>
      <c r="S42" s="28">
        <f>IF($R42="","",IF($P42="Yes",IF($Q42="","",$R42*$Q42),IF($P42="No",0,"")))</f>
        <v/>
      </c>
      <c r="T42" s="28">
        <f>IF($A42="","",IF(OR($B42="Credit",$B42="Payment"),IF($O42="","",$O42),""))</f>
        <v/>
      </c>
      <c r="U42" s="28">
        <f>IF($A42="","",IF($W42="Void","",IF($B42="Service",IF($R42="","",$R42+$S42),IF(OR($B42="Credit",$B42="Payment"),IF($T42="","",-$T42),""))))</f>
        <v/>
      </c>
      <c r="V42" s="15" t="n"/>
      <c r="W42" s="16" t="n"/>
    </row>
    <row r="43">
      <c r="A43" s="15" t="n"/>
      <c r="B43" s="16" t="n"/>
      <c r="C43" s="17" t="n"/>
      <c r="D43" s="17" t="n"/>
      <c r="E43" s="15" t="n"/>
      <c r="F43" s="15" t="n"/>
      <c r="G43" s="15" t="n"/>
      <c r="H43" s="15" t="n"/>
      <c r="I43" s="15" t="n"/>
      <c r="J43" s="15" t="n"/>
      <c r="K43" s="15" t="n"/>
      <c r="L43" s="18" t="n"/>
      <c r="M43" s="16" t="n"/>
      <c r="N43" s="31" t="n"/>
      <c r="O43" s="31" t="n"/>
      <c r="P43" s="16" t="n"/>
      <c r="Q43" s="20" t="n"/>
      <c r="R43" s="29">
        <f>IF($A43="","",IF($B43="Service",IF(OR($L43="",$N43=""),"",$L43*$N43),""))</f>
        <v/>
      </c>
      <c r="S43" s="29">
        <f>IF($R43="","",IF($P43="Yes",IF($Q43="","",$R43*$Q43),IF($P43="No",0,"")))</f>
        <v/>
      </c>
      <c r="T43" s="29">
        <f>IF($A43="","",IF(OR($B43="Credit",$B43="Payment"),IF($O43="","",$O43),""))</f>
        <v/>
      </c>
      <c r="U43" s="29">
        <f>IF($A43="","",IF($W43="Void","",IF($B43="Service",IF($R43="","",$R43+$S43),IF(OR($B43="Credit",$B43="Payment"),IF($T43="","",-$T43),""))))</f>
        <v/>
      </c>
      <c r="V43" s="15" t="n"/>
      <c r="W43" s="16" t="n"/>
    </row>
    <row r="44">
      <c r="A44" s="15" t="n"/>
      <c r="B44" s="16" t="n"/>
      <c r="C44" s="17" t="n"/>
      <c r="D44" s="17" t="n"/>
      <c r="E44" s="15" t="n"/>
      <c r="F44" s="15" t="n"/>
      <c r="G44" s="15" t="n"/>
      <c r="H44" s="15" t="n"/>
      <c r="I44" s="15" t="n"/>
      <c r="J44" s="15" t="n"/>
      <c r="K44" s="15" t="n"/>
      <c r="L44" s="18" t="n"/>
      <c r="M44" s="16" t="n"/>
      <c r="N44" s="31" t="n"/>
      <c r="O44" s="31" t="n"/>
      <c r="P44" s="16" t="n"/>
      <c r="Q44" s="20" t="n"/>
      <c r="R44" s="28">
        <f>IF($A44="","",IF($B44="Service",IF(OR($L44="",$N44=""),"",$L44*$N44),""))</f>
        <v/>
      </c>
      <c r="S44" s="28">
        <f>IF($R44="","",IF($P44="Yes",IF($Q44="","",$R44*$Q44),IF($P44="No",0,"")))</f>
        <v/>
      </c>
      <c r="T44" s="28">
        <f>IF($A44="","",IF(OR($B44="Credit",$B44="Payment"),IF($O44="","",$O44),""))</f>
        <v/>
      </c>
      <c r="U44" s="28">
        <f>IF($A44="","",IF($W44="Void","",IF($B44="Service",IF($R44="","",$R44+$S44),IF(OR($B44="Credit",$B44="Payment"),IF($T44="","",-$T44),""))))</f>
        <v/>
      </c>
      <c r="V44" s="15" t="n"/>
      <c r="W44" s="16" t="n"/>
    </row>
    <row r="45">
      <c r="A45" s="15" t="n"/>
      <c r="B45" s="16" t="n"/>
      <c r="C45" s="17" t="n"/>
      <c r="D45" s="17" t="n"/>
      <c r="E45" s="15" t="n"/>
      <c r="F45" s="15" t="n"/>
      <c r="G45" s="15" t="n"/>
      <c r="H45" s="15" t="n"/>
      <c r="I45" s="15" t="n"/>
      <c r="J45" s="15" t="n"/>
      <c r="K45" s="15" t="n"/>
      <c r="L45" s="18" t="n"/>
      <c r="M45" s="16" t="n"/>
      <c r="N45" s="31" t="n"/>
      <c r="O45" s="31" t="n"/>
      <c r="P45" s="16" t="n"/>
      <c r="Q45" s="20" t="n"/>
      <c r="R45" s="29">
        <f>IF($A45="","",IF($B45="Service",IF(OR($L45="",$N45=""),"",$L45*$N45),""))</f>
        <v/>
      </c>
      <c r="S45" s="29">
        <f>IF($R45="","",IF($P45="Yes",IF($Q45="","",$R45*$Q45),IF($P45="No",0,"")))</f>
        <v/>
      </c>
      <c r="T45" s="29">
        <f>IF($A45="","",IF(OR($B45="Credit",$B45="Payment"),IF($O45="","",$O45),""))</f>
        <v/>
      </c>
      <c r="U45" s="29">
        <f>IF($A45="","",IF($W45="Void","",IF($B45="Service",IF($R45="","",$R45+$S45),IF(OR($B45="Credit",$B45="Payment"),IF($T45="","",-$T45),""))))</f>
        <v/>
      </c>
      <c r="V45" s="15" t="n"/>
      <c r="W45" s="16" t="n"/>
    </row>
    <row r="46">
      <c r="A46" s="15" t="n"/>
      <c r="B46" s="16" t="n"/>
      <c r="C46" s="17" t="n"/>
      <c r="D46" s="17" t="n"/>
      <c r="E46" s="15" t="n"/>
      <c r="F46" s="15" t="n"/>
      <c r="G46" s="15" t="n"/>
      <c r="H46" s="15" t="n"/>
      <c r="I46" s="15" t="n"/>
      <c r="J46" s="15" t="n"/>
      <c r="K46" s="15" t="n"/>
      <c r="L46" s="18" t="n"/>
      <c r="M46" s="16" t="n"/>
      <c r="N46" s="31" t="n"/>
      <c r="O46" s="31" t="n"/>
      <c r="P46" s="16" t="n"/>
      <c r="Q46" s="20" t="n"/>
      <c r="R46" s="28">
        <f>IF($A46="","",IF($B46="Service",IF(OR($L46="",$N46=""),"",$L46*$N46),""))</f>
        <v/>
      </c>
      <c r="S46" s="28">
        <f>IF($R46="","",IF($P46="Yes",IF($Q46="","",$R46*$Q46),IF($P46="No",0,"")))</f>
        <v/>
      </c>
      <c r="T46" s="28">
        <f>IF($A46="","",IF(OR($B46="Credit",$B46="Payment"),IF($O46="","",$O46),""))</f>
        <v/>
      </c>
      <c r="U46" s="28">
        <f>IF($A46="","",IF($W46="Void","",IF($B46="Service",IF($R46="","",$R46+$S46),IF(OR($B46="Credit",$B46="Payment"),IF($T46="","",-$T46),""))))</f>
        <v/>
      </c>
      <c r="V46" s="15" t="n"/>
      <c r="W46" s="16" t="n"/>
    </row>
    <row r="47">
      <c r="A47" s="15" t="n"/>
      <c r="B47" s="16" t="n"/>
      <c r="C47" s="17" t="n"/>
      <c r="D47" s="17" t="n"/>
      <c r="E47" s="15" t="n"/>
      <c r="F47" s="15" t="n"/>
      <c r="G47" s="15" t="n"/>
      <c r="H47" s="15" t="n"/>
      <c r="I47" s="15" t="n"/>
      <c r="J47" s="15" t="n"/>
      <c r="K47" s="15" t="n"/>
      <c r="L47" s="18" t="n"/>
      <c r="M47" s="16" t="n"/>
      <c r="N47" s="31" t="n"/>
      <c r="O47" s="31" t="n"/>
      <c r="P47" s="16" t="n"/>
      <c r="Q47" s="20" t="n"/>
      <c r="R47" s="29">
        <f>IF($A47="","",IF($B47="Service",IF(OR($L47="",$N47=""),"",$L47*$N47),""))</f>
        <v/>
      </c>
      <c r="S47" s="29">
        <f>IF($R47="","",IF($P47="Yes",IF($Q47="","",$R47*$Q47),IF($P47="No",0,"")))</f>
        <v/>
      </c>
      <c r="T47" s="29">
        <f>IF($A47="","",IF(OR($B47="Credit",$B47="Payment"),IF($O47="","",$O47),""))</f>
        <v/>
      </c>
      <c r="U47" s="29">
        <f>IF($A47="","",IF($W47="Void","",IF($B47="Service",IF($R47="","",$R47+$S47),IF(OR($B47="Credit",$B47="Payment"),IF($T47="","",-$T47),""))))</f>
        <v/>
      </c>
      <c r="V47" s="15" t="n"/>
      <c r="W47" s="16" t="n"/>
    </row>
    <row r="48">
      <c r="A48" s="15" t="n"/>
      <c r="B48" s="16" t="n"/>
      <c r="C48" s="17" t="n"/>
      <c r="D48" s="17" t="n"/>
      <c r="E48" s="15" t="n"/>
      <c r="F48" s="15" t="n"/>
      <c r="G48" s="15" t="n"/>
      <c r="H48" s="15" t="n"/>
      <c r="I48" s="15" t="n"/>
      <c r="J48" s="15" t="n"/>
      <c r="K48" s="15" t="n"/>
      <c r="L48" s="18" t="n"/>
      <c r="M48" s="16" t="n"/>
      <c r="N48" s="31" t="n"/>
      <c r="O48" s="31" t="n"/>
      <c r="P48" s="16" t="n"/>
      <c r="Q48" s="20" t="n"/>
      <c r="R48" s="28">
        <f>IF($A48="","",IF($B48="Service",IF(OR($L48="",$N48=""),"",$L48*$N48),""))</f>
        <v/>
      </c>
      <c r="S48" s="28">
        <f>IF($R48="","",IF($P48="Yes",IF($Q48="","",$R48*$Q48),IF($P48="No",0,"")))</f>
        <v/>
      </c>
      <c r="T48" s="28">
        <f>IF($A48="","",IF(OR($B48="Credit",$B48="Payment"),IF($O48="","",$O48),""))</f>
        <v/>
      </c>
      <c r="U48" s="28">
        <f>IF($A48="","",IF($W48="Void","",IF($B48="Service",IF($R48="","",$R48+$S48),IF(OR($B48="Credit",$B48="Payment"),IF($T48="","",-$T48),""))))</f>
        <v/>
      </c>
      <c r="V48" s="15" t="n"/>
      <c r="W48" s="16" t="n"/>
    </row>
    <row r="49">
      <c r="A49" s="15" t="n"/>
      <c r="B49" s="16" t="n"/>
      <c r="C49" s="17" t="n"/>
      <c r="D49" s="17" t="n"/>
      <c r="E49" s="15" t="n"/>
      <c r="F49" s="15" t="n"/>
      <c r="G49" s="15" t="n"/>
      <c r="H49" s="15" t="n"/>
      <c r="I49" s="15" t="n"/>
      <c r="J49" s="15" t="n"/>
      <c r="K49" s="15" t="n"/>
      <c r="L49" s="18" t="n"/>
      <c r="M49" s="16" t="n"/>
      <c r="N49" s="31" t="n"/>
      <c r="O49" s="31" t="n"/>
      <c r="P49" s="16" t="n"/>
      <c r="Q49" s="20" t="n"/>
      <c r="R49" s="29">
        <f>IF($A49="","",IF($B49="Service",IF(OR($L49="",$N49=""),"",$L49*$N49),""))</f>
        <v/>
      </c>
      <c r="S49" s="29">
        <f>IF($R49="","",IF($P49="Yes",IF($Q49="","",$R49*$Q49),IF($P49="No",0,"")))</f>
        <v/>
      </c>
      <c r="T49" s="29">
        <f>IF($A49="","",IF(OR($B49="Credit",$B49="Payment"),IF($O49="","",$O49),""))</f>
        <v/>
      </c>
      <c r="U49" s="29">
        <f>IF($A49="","",IF($W49="Void","",IF($B49="Service",IF($R49="","",$R49+$S49),IF(OR($B49="Credit",$B49="Payment"),IF($T49="","",-$T49),""))))</f>
        <v/>
      </c>
      <c r="V49" s="15" t="n"/>
      <c r="W49" s="16" t="n"/>
    </row>
    <row r="50">
      <c r="A50" s="15" t="n"/>
      <c r="B50" s="16" t="n"/>
      <c r="C50" s="17" t="n"/>
      <c r="D50" s="17" t="n"/>
      <c r="E50" s="15" t="n"/>
      <c r="F50" s="15" t="n"/>
      <c r="G50" s="15" t="n"/>
      <c r="H50" s="15" t="n"/>
      <c r="I50" s="15" t="n"/>
      <c r="J50" s="15" t="n"/>
      <c r="K50" s="15" t="n"/>
      <c r="L50" s="18" t="n"/>
      <c r="M50" s="16" t="n"/>
      <c r="N50" s="31" t="n"/>
      <c r="O50" s="31" t="n"/>
      <c r="P50" s="16" t="n"/>
      <c r="Q50" s="20" t="n"/>
      <c r="R50" s="28">
        <f>IF($A50="","",IF($B50="Service",IF(OR($L50="",$N50=""),"",$L50*$N50),""))</f>
        <v/>
      </c>
      <c r="S50" s="28">
        <f>IF($R50="","",IF($P50="Yes",IF($Q50="","",$R50*$Q50),IF($P50="No",0,"")))</f>
        <v/>
      </c>
      <c r="T50" s="28">
        <f>IF($A50="","",IF(OR($B50="Credit",$B50="Payment"),IF($O50="","",$O50),""))</f>
        <v/>
      </c>
      <c r="U50" s="28">
        <f>IF($A50="","",IF($W50="Void","",IF($B50="Service",IF($R50="","",$R50+$S50),IF(OR($B50="Credit",$B50="Payment"),IF($T50="","",-$T50),""))))</f>
        <v/>
      </c>
      <c r="V50" s="15" t="n"/>
      <c r="W50" s="16" t="n"/>
    </row>
    <row r="51">
      <c r="A51" s="15" t="n"/>
      <c r="B51" s="16" t="n"/>
      <c r="C51" s="17" t="n"/>
      <c r="D51" s="17" t="n"/>
      <c r="E51" s="15" t="n"/>
      <c r="F51" s="15" t="n"/>
      <c r="G51" s="15" t="n"/>
      <c r="H51" s="15" t="n"/>
      <c r="I51" s="15" t="n"/>
      <c r="J51" s="15" t="n"/>
      <c r="K51" s="15" t="n"/>
      <c r="L51" s="18" t="n"/>
      <c r="M51" s="16" t="n"/>
      <c r="N51" s="31" t="n"/>
      <c r="O51" s="31" t="n"/>
      <c r="P51" s="16" t="n"/>
      <c r="Q51" s="20" t="n"/>
      <c r="R51" s="29">
        <f>IF($A51="","",IF($B51="Service",IF(OR($L51="",$N51=""),"",$L51*$N51),""))</f>
        <v/>
      </c>
      <c r="S51" s="29">
        <f>IF($R51="","",IF($P51="Yes",IF($Q51="","",$R51*$Q51),IF($P51="No",0,"")))</f>
        <v/>
      </c>
      <c r="T51" s="29">
        <f>IF($A51="","",IF(OR($B51="Credit",$B51="Payment"),IF($O51="","",$O51),""))</f>
        <v/>
      </c>
      <c r="U51" s="29">
        <f>IF($A51="","",IF($W51="Void","",IF($B51="Service",IF($R51="","",$R51+$S51),IF(OR($B51="Credit",$B51="Payment"),IF($T51="","",-$T51),""))))</f>
        <v/>
      </c>
      <c r="V51" s="15" t="n"/>
      <c r="W51" s="16" t="n"/>
    </row>
    <row r="52">
      <c r="A52" s="15" t="n"/>
      <c r="B52" s="16" t="n"/>
      <c r="C52" s="17" t="n"/>
      <c r="D52" s="17" t="n"/>
      <c r="E52" s="15" t="n"/>
      <c r="F52" s="15" t="n"/>
      <c r="G52" s="15" t="n"/>
      <c r="H52" s="15" t="n"/>
      <c r="I52" s="15" t="n"/>
      <c r="J52" s="15" t="n"/>
      <c r="K52" s="15" t="n"/>
      <c r="L52" s="18" t="n"/>
      <c r="M52" s="16" t="n"/>
      <c r="N52" s="31" t="n"/>
      <c r="O52" s="31" t="n"/>
      <c r="P52" s="16" t="n"/>
      <c r="Q52" s="20" t="n"/>
      <c r="R52" s="28">
        <f>IF($A52="","",IF($B52="Service",IF(OR($L52="",$N52=""),"",$L52*$N52),""))</f>
        <v/>
      </c>
      <c r="S52" s="28">
        <f>IF($R52="","",IF($P52="Yes",IF($Q52="","",$R52*$Q52),IF($P52="No",0,"")))</f>
        <v/>
      </c>
      <c r="T52" s="28">
        <f>IF($A52="","",IF(OR($B52="Credit",$B52="Payment"),IF($O52="","",$O52),""))</f>
        <v/>
      </c>
      <c r="U52" s="28">
        <f>IF($A52="","",IF($W52="Void","",IF($B52="Service",IF($R52="","",$R52+$S52),IF(OR($B52="Credit",$B52="Payment"),IF($T52="","",-$T52),""))))</f>
        <v/>
      </c>
      <c r="V52" s="15" t="n"/>
      <c r="W52" s="16" t="n"/>
    </row>
    <row r="53">
      <c r="A53" s="15" t="n"/>
      <c r="B53" s="16" t="n"/>
      <c r="C53" s="17" t="n"/>
      <c r="D53" s="17" t="n"/>
      <c r="E53" s="15" t="n"/>
      <c r="F53" s="15" t="n"/>
      <c r="G53" s="15" t="n"/>
      <c r="H53" s="15" t="n"/>
      <c r="I53" s="15" t="n"/>
      <c r="J53" s="15" t="n"/>
      <c r="K53" s="15" t="n"/>
      <c r="L53" s="18" t="n"/>
      <c r="M53" s="16" t="n"/>
      <c r="N53" s="31" t="n"/>
      <c r="O53" s="31" t="n"/>
      <c r="P53" s="16" t="n"/>
      <c r="Q53" s="20" t="n"/>
      <c r="R53" s="29">
        <f>IF($A53="","",IF($B53="Service",IF(OR($L53="",$N53=""),"",$L53*$N53),""))</f>
        <v/>
      </c>
      <c r="S53" s="29">
        <f>IF($R53="","",IF($P53="Yes",IF($Q53="","",$R53*$Q53),IF($P53="No",0,"")))</f>
        <v/>
      </c>
      <c r="T53" s="29">
        <f>IF($A53="","",IF(OR($B53="Credit",$B53="Payment"),IF($O53="","",$O53),""))</f>
        <v/>
      </c>
      <c r="U53" s="29">
        <f>IF($A53="","",IF($W53="Void","",IF($B53="Service",IF($R53="","",$R53+$S53),IF(OR($B53="Credit",$B53="Payment"),IF($T53="","",-$T53),""))))</f>
        <v/>
      </c>
      <c r="V53" s="15" t="n"/>
      <c r="W53" s="16" t="n"/>
    </row>
    <row r="54">
      <c r="A54" s="15" t="n"/>
      <c r="B54" s="16" t="n"/>
      <c r="C54" s="17" t="n"/>
      <c r="D54" s="17" t="n"/>
      <c r="E54" s="15" t="n"/>
      <c r="F54" s="15" t="n"/>
      <c r="G54" s="15" t="n"/>
      <c r="H54" s="15" t="n"/>
      <c r="I54" s="15" t="n"/>
      <c r="J54" s="15" t="n"/>
      <c r="K54" s="15" t="n"/>
      <c r="L54" s="18" t="n"/>
      <c r="M54" s="16" t="n"/>
      <c r="N54" s="31" t="n"/>
      <c r="O54" s="31" t="n"/>
      <c r="P54" s="16" t="n"/>
      <c r="Q54" s="20" t="n"/>
      <c r="R54" s="28">
        <f>IF($A54="","",IF($B54="Service",IF(OR($L54="",$N54=""),"",$L54*$N54),""))</f>
        <v/>
      </c>
      <c r="S54" s="28">
        <f>IF($R54="","",IF($P54="Yes",IF($Q54="","",$R54*$Q54),IF($P54="No",0,"")))</f>
        <v/>
      </c>
      <c r="T54" s="28">
        <f>IF($A54="","",IF(OR($B54="Credit",$B54="Payment"),IF($O54="","",$O54),""))</f>
        <v/>
      </c>
      <c r="U54" s="28">
        <f>IF($A54="","",IF($W54="Void","",IF($B54="Service",IF($R54="","",$R54+$S54),IF(OR($B54="Credit",$B54="Payment"),IF($T54="","",-$T54),""))))</f>
        <v/>
      </c>
      <c r="V54" s="15" t="n"/>
      <c r="W54" s="16" t="n"/>
    </row>
    <row r="55">
      <c r="A55" s="15" t="n"/>
      <c r="B55" s="16" t="n"/>
      <c r="C55" s="17" t="n"/>
      <c r="D55" s="17" t="n"/>
      <c r="E55" s="15" t="n"/>
      <c r="F55" s="15" t="n"/>
      <c r="G55" s="15" t="n"/>
      <c r="H55" s="15" t="n"/>
      <c r="I55" s="15" t="n"/>
      <c r="J55" s="15" t="n"/>
      <c r="K55" s="15" t="n"/>
      <c r="L55" s="18" t="n"/>
      <c r="M55" s="16" t="n"/>
      <c r="N55" s="31" t="n"/>
      <c r="O55" s="31" t="n"/>
      <c r="P55" s="16" t="n"/>
      <c r="Q55" s="20" t="n"/>
      <c r="R55" s="29">
        <f>IF($A55="","",IF($B55="Service",IF(OR($L55="",$N55=""),"",$L55*$N55),""))</f>
        <v/>
      </c>
      <c r="S55" s="29">
        <f>IF($R55="","",IF($P55="Yes",IF($Q55="","",$R55*$Q55),IF($P55="No",0,"")))</f>
        <v/>
      </c>
      <c r="T55" s="29">
        <f>IF($A55="","",IF(OR($B55="Credit",$B55="Payment"),IF($O55="","",$O55),""))</f>
        <v/>
      </c>
      <c r="U55" s="29">
        <f>IF($A55="","",IF($W55="Void","",IF($B55="Service",IF($R55="","",$R55+$S55),IF(OR($B55="Credit",$B55="Payment"),IF($T55="","",-$T55),""))))</f>
        <v/>
      </c>
      <c r="V55" s="15" t="n"/>
      <c r="W55" s="16" t="n"/>
    </row>
    <row r="56">
      <c r="A56" s="15" t="n"/>
      <c r="B56" s="16" t="n"/>
      <c r="C56" s="17" t="n"/>
      <c r="D56" s="17" t="n"/>
      <c r="E56" s="15" t="n"/>
      <c r="F56" s="15" t="n"/>
      <c r="G56" s="15" t="n"/>
      <c r="H56" s="15" t="n"/>
      <c r="I56" s="15" t="n"/>
      <c r="J56" s="15" t="n"/>
      <c r="K56" s="15" t="n"/>
      <c r="L56" s="18" t="n"/>
      <c r="M56" s="16" t="n"/>
      <c r="N56" s="31" t="n"/>
      <c r="O56" s="31" t="n"/>
      <c r="P56" s="16" t="n"/>
      <c r="Q56" s="20" t="n"/>
      <c r="R56" s="28">
        <f>IF($A56="","",IF($B56="Service",IF(OR($L56="",$N56=""),"",$L56*$N56),""))</f>
        <v/>
      </c>
      <c r="S56" s="28">
        <f>IF($R56="","",IF($P56="Yes",IF($Q56="","",$R56*$Q56),IF($P56="No",0,"")))</f>
        <v/>
      </c>
      <c r="T56" s="28">
        <f>IF($A56="","",IF(OR($B56="Credit",$B56="Payment"),IF($O56="","",$O56),""))</f>
        <v/>
      </c>
      <c r="U56" s="28">
        <f>IF($A56="","",IF($W56="Void","",IF($B56="Service",IF($R56="","",$R56+$S56),IF(OR($B56="Credit",$B56="Payment"),IF($T56="","",-$T56),""))))</f>
        <v/>
      </c>
      <c r="V56" s="15" t="n"/>
      <c r="W56" s="16" t="n"/>
    </row>
    <row r="57">
      <c r="A57" s="15" t="n"/>
      <c r="B57" s="16" t="n"/>
      <c r="C57" s="17" t="n"/>
      <c r="D57" s="17" t="n"/>
      <c r="E57" s="15" t="n"/>
      <c r="F57" s="15" t="n"/>
      <c r="G57" s="15" t="n"/>
      <c r="H57" s="15" t="n"/>
      <c r="I57" s="15" t="n"/>
      <c r="J57" s="15" t="n"/>
      <c r="K57" s="15" t="n"/>
      <c r="L57" s="18" t="n"/>
      <c r="M57" s="16" t="n"/>
      <c r="N57" s="31" t="n"/>
      <c r="O57" s="31" t="n"/>
      <c r="P57" s="16" t="n"/>
      <c r="Q57" s="20" t="n"/>
      <c r="R57" s="29">
        <f>IF($A57="","",IF($B57="Service",IF(OR($L57="",$N57=""),"",$L57*$N57),""))</f>
        <v/>
      </c>
      <c r="S57" s="29">
        <f>IF($R57="","",IF($P57="Yes",IF($Q57="","",$R57*$Q57),IF($P57="No",0,"")))</f>
        <v/>
      </c>
      <c r="T57" s="29">
        <f>IF($A57="","",IF(OR($B57="Credit",$B57="Payment"),IF($O57="","",$O57),""))</f>
        <v/>
      </c>
      <c r="U57" s="29">
        <f>IF($A57="","",IF($W57="Void","",IF($B57="Service",IF($R57="","",$R57+$S57),IF(OR($B57="Credit",$B57="Payment"),IF($T57="","",-$T57),""))))</f>
        <v/>
      </c>
      <c r="V57" s="15" t="n"/>
      <c r="W57" s="16" t="n"/>
    </row>
    <row r="58">
      <c r="A58" s="15" t="n"/>
      <c r="B58" s="16" t="n"/>
      <c r="C58" s="17" t="n"/>
      <c r="D58" s="17" t="n"/>
      <c r="E58" s="15" t="n"/>
      <c r="F58" s="15" t="n"/>
      <c r="G58" s="15" t="n"/>
      <c r="H58" s="15" t="n"/>
      <c r="I58" s="15" t="n"/>
      <c r="J58" s="15" t="n"/>
      <c r="K58" s="15" t="n"/>
      <c r="L58" s="18" t="n"/>
      <c r="M58" s="16" t="n"/>
      <c r="N58" s="31" t="n"/>
      <c r="O58" s="31" t="n"/>
      <c r="P58" s="16" t="n"/>
      <c r="Q58" s="20" t="n"/>
      <c r="R58" s="28">
        <f>IF($A58="","",IF($B58="Service",IF(OR($L58="",$N58=""),"",$L58*$N58),""))</f>
        <v/>
      </c>
      <c r="S58" s="28">
        <f>IF($R58="","",IF($P58="Yes",IF($Q58="","",$R58*$Q58),IF($P58="No",0,"")))</f>
        <v/>
      </c>
      <c r="T58" s="28">
        <f>IF($A58="","",IF(OR($B58="Credit",$B58="Payment"),IF($O58="","",$O58),""))</f>
        <v/>
      </c>
      <c r="U58" s="28">
        <f>IF($A58="","",IF($W58="Void","",IF($B58="Service",IF($R58="","",$R58+$S58),IF(OR($B58="Credit",$B58="Payment"),IF($T58="","",-$T58),""))))</f>
        <v/>
      </c>
      <c r="V58" s="15" t="n"/>
      <c r="W58" s="16" t="n"/>
    </row>
    <row r="59">
      <c r="A59" s="15" t="n"/>
      <c r="B59" s="16" t="n"/>
      <c r="C59" s="17" t="n"/>
      <c r="D59" s="17" t="n"/>
      <c r="E59" s="15" t="n"/>
      <c r="F59" s="15" t="n"/>
      <c r="G59" s="15" t="n"/>
      <c r="H59" s="15" t="n"/>
      <c r="I59" s="15" t="n"/>
      <c r="J59" s="15" t="n"/>
      <c r="K59" s="15" t="n"/>
      <c r="L59" s="18" t="n"/>
      <c r="M59" s="16" t="n"/>
      <c r="N59" s="31" t="n"/>
      <c r="O59" s="31" t="n"/>
      <c r="P59" s="16" t="n"/>
      <c r="Q59" s="20" t="n"/>
      <c r="R59" s="29">
        <f>IF($A59="","",IF($B59="Service",IF(OR($L59="",$N59=""),"",$L59*$N59),""))</f>
        <v/>
      </c>
      <c r="S59" s="29">
        <f>IF($R59="","",IF($P59="Yes",IF($Q59="","",$R59*$Q59),IF($P59="No",0,"")))</f>
        <v/>
      </c>
      <c r="T59" s="29">
        <f>IF($A59="","",IF(OR($B59="Credit",$B59="Payment"),IF($O59="","",$O59),""))</f>
        <v/>
      </c>
      <c r="U59" s="29">
        <f>IF($A59="","",IF($W59="Void","",IF($B59="Service",IF($R59="","",$R59+$S59),IF(OR($B59="Credit",$B59="Payment"),IF($T59="","",-$T59),""))))</f>
        <v/>
      </c>
      <c r="V59" s="15" t="n"/>
      <c r="W59" s="16" t="n"/>
    </row>
    <row r="60">
      <c r="A60" s="15" t="n"/>
      <c r="B60" s="16" t="n"/>
      <c r="C60" s="17" t="n"/>
      <c r="D60" s="17" t="n"/>
      <c r="E60" s="15" t="n"/>
      <c r="F60" s="15" t="n"/>
      <c r="G60" s="15" t="n"/>
      <c r="H60" s="15" t="n"/>
      <c r="I60" s="15" t="n"/>
      <c r="J60" s="15" t="n"/>
      <c r="K60" s="15" t="n"/>
      <c r="L60" s="18" t="n"/>
      <c r="M60" s="16" t="n"/>
      <c r="N60" s="31" t="n"/>
      <c r="O60" s="31" t="n"/>
      <c r="P60" s="16" t="n"/>
      <c r="Q60" s="20" t="n"/>
      <c r="R60" s="28">
        <f>IF($A60="","",IF($B60="Service",IF(OR($L60="",$N60=""),"",$L60*$N60),""))</f>
        <v/>
      </c>
      <c r="S60" s="28">
        <f>IF($R60="","",IF($P60="Yes",IF($Q60="","",$R60*$Q60),IF($P60="No",0,"")))</f>
        <v/>
      </c>
      <c r="T60" s="28">
        <f>IF($A60="","",IF(OR($B60="Credit",$B60="Payment"),IF($O60="","",$O60),""))</f>
        <v/>
      </c>
      <c r="U60" s="28">
        <f>IF($A60="","",IF($W60="Void","",IF($B60="Service",IF($R60="","",$R60+$S60),IF(OR($B60="Credit",$B60="Payment"),IF($T60="","",-$T60),""))))</f>
        <v/>
      </c>
      <c r="V60" s="15" t="n"/>
      <c r="W60" s="16" t="n"/>
    </row>
    <row r="61">
      <c r="A61" s="15" t="n"/>
      <c r="B61" s="16" t="n"/>
      <c r="C61" s="17" t="n"/>
      <c r="D61" s="17" t="n"/>
      <c r="E61" s="15" t="n"/>
      <c r="F61" s="15" t="n"/>
      <c r="G61" s="15" t="n"/>
      <c r="H61" s="15" t="n"/>
      <c r="I61" s="15" t="n"/>
      <c r="J61" s="15" t="n"/>
      <c r="K61" s="15" t="n"/>
      <c r="L61" s="18" t="n"/>
      <c r="M61" s="16" t="n"/>
      <c r="N61" s="31" t="n"/>
      <c r="O61" s="31" t="n"/>
      <c r="P61" s="16" t="n"/>
      <c r="Q61" s="20" t="n"/>
      <c r="R61" s="29">
        <f>IF($A61="","",IF($B61="Service",IF(OR($L61="",$N61=""),"",$L61*$N61),""))</f>
        <v/>
      </c>
      <c r="S61" s="29">
        <f>IF($R61="","",IF($P61="Yes",IF($Q61="","",$R61*$Q61),IF($P61="No",0,"")))</f>
        <v/>
      </c>
      <c r="T61" s="29">
        <f>IF($A61="","",IF(OR($B61="Credit",$B61="Payment"),IF($O61="","",$O61),""))</f>
        <v/>
      </c>
      <c r="U61" s="29">
        <f>IF($A61="","",IF($W61="Void","",IF($B61="Service",IF($R61="","",$R61+$S61),IF(OR($B61="Credit",$B61="Payment"),IF($T61="","",-$T61),""))))</f>
        <v/>
      </c>
      <c r="V61" s="15" t="n"/>
      <c r="W61" s="16" t="n"/>
    </row>
    <row r="62">
      <c r="A62" s="15" t="n"/>
      <c r="B62" s="16" t="n"/>
      <c r="C62" s="17" t="n"/>
      <c r="D62" s="17" t="n"/>
      <c r="E62" s="15" t="n"/>
      <c r="F62" s="15" t="n"/>
      <c r="G62" s="15" t="n"/>
      <c r="H62" s="15" t="n"/>
      <c r="I62" s="15" t="n"/>
      <c r="J62" s="15" t="n"/>
      <c r="K62" s="15" t="n"/>
      <c r="L62" s="18" t="n"/>
      <c r="M62" s="16" t="n"/>
      <c r="N62" s="31" t="n"/>
      <c r="O62" s="31" t="n"/>
      <c r="P62" s="16" t="n"/>
      <c r="Q62" s="20" t="n"/>
      <c r="R62" s="28">
        <f>IF($A62="","",IF($B62="Service",IF(OR($L62="",$N62=""),"",$L62*$N62),""))</f>
        <v/>
      </c>
      <c r="S62" s="28">
        <f>IF($R62="","",IF($P62="Yes",IF($Q62="","",$R62*$Q62),IF($P62="No",0,"")))</f>
        <v/>
      </c>
      <c r="T62" s="28">
        <f>IF($A62="","",IF(OR($B62="Credit",$B62="Payment"),IF($O62="","",$O62),""))</f>
        <v/>
      </c>
      <c r="U62" s="28">
        <f>IF($A62="","",IF($W62="Void","",IF($B62="Service",IF($R62="","",$R62+$S62),IF(OR($B62="Credit",$B62="Payment"),IF($T62="","",-$T62),""))))</f>
        <v/>
      </c>
      <c r="V62" s="15" t="n"/>
      <c r="W62" s="16" t="n"/>
    </row>
    <row r="63">
      <c r="A63" s="15" t="n"/>
      <c r="B63" s="16" t="n"/>
      <c r="C63" s="17" t="n"/>
      <c r="D63" s="17" t="n"/>
      <c r="E63" s="15" t="n"/>
      <c r="F63" s="15" t="n"/>
      <c r="G63" s="15" t="n"/>
      <c r="H63" s="15" t="n"/>
      <c r="I63" s="15" t="n"/>
      <c r="J63" s="15" t="n"/>
      <c r="K63" s="15" t="n"/>
      <c r="L63" s="18" t="n"/>
      <c r="M63" s="16" t="n"/>
      <c r="N63" s="31" t="n"/>
      <c r="O63" s="31" t="n"/>
      <c r="P63" s="16" t="n"/>
      <c r="Q63" s="20" t="n"/>
      <c r="R63" s="29">
        <f>IF($A63="","",IF($B63="Service",IF(OR($L63="",$N63=""),"",$L63*$N63),""))</f>
        <v/>
      </c>
      <c r="S63" s="29">
        <f>IF($R63="","",IF($P63="Yes",IF($Q63="","",$R63*$Q63),IF($P63="No",0,"")))</f>
        <v/>
      </c>
      <c r="T63" s="29">
        <f>IF($A63="","",IF(OR($B63="Credit",$B63="Payment"),IF($O63="","",$O63),""))</f>
        <v/>
      </c>
      <c r="U63" s="29">
        <f>IF($A63="","",IF($W63="Void","",IF($B63="Service",IF($R63="","",$R63+$S63),IF(OR($B63="Credit",$B63="Payment"),IF($T63="","",-$T63),""))))</f>
        <v/>
      </c>
      <c r="V63" s="15" t="n"/>
      <c r="W63" s="16" t="n"/>
    </row>
    <row r="64">
      <c r="A64" s="15" t="n"/>
      <c r="B64" s="16" t="n"/>
      <c r="C64" s="17" t="n"/>
      <c r="D64" s="17" t="n"/>
      <c r="E64" s="15" t="n"/>
      <c r="F64" s="15" t="n"/>
      <c r="G64" s="15" t="n"/>
      <c r="H64" s="15" t="n"/>
      <c r="I64" s="15" t="n"/>
      <c r="J64" s="15" t="n"/>
      <c r="K64" s="15" t="n"/>
      <c r="L64" s="18" t="n"/>
      <c r="M64" s="16" t="n"/>
      <c r="N64" s="31" t="n"/>
      <c r="O64" s="31" t="n"/>
      <c r="P64" s="16" t="n"/>
      <c r="Q64" s="20" t="n"/>
      <c r="R64" s="28">
        <f>IF($A64="","",IF($B64="Service",IF(OR($L64="",$N64=""),"",$L64*$N64),""))</f>
        <v/>
      </c>
      <c r="S64" s="28">
        <f>IF($R64="","",IF($P64="Yes",IF($Q64="","",$R64*$Q64),IF($P64="No",0,"")))</f>
        <v/>
      </c>
      <c r="T64" s="28">
        <f>IF($A64="","",IF(OR($B64="Credit",$B64="Payment"),IF($O64="","",$O64),""))</f>
        <v/>
      </c>
      <c r="U64" s="28">
        <f>IF($A64="","",IF($W64="Void","",IF($B64="Service",IF($R64="","",$R64+$S64),IF(OR($B64="Credit",$B64="Payment"),IF($T64="","",-$T64),""))))</f>
        <v/>
      </c>
      <c r="V64" s="15" t="n"/>
      <c r="W64" s="16" t="n"/>
    </row>
    <row r="65">
      <c r="A65" s="15" t="n"/>
      <c r="B65" s="16" t="n"/>
      <c r="C65" s="17" t="n"/>
      <c r="D65" s="17" t="n"/>
      <c r="E65" s="15" t="n"/>
      <c r="F65" s="15" t="n"/>
      <c r="G65" s="15" t="n"/>
      <c r="H65" s="15" t="n"/>
      <c r="I65" s="15" t="n"/>
      <c r="J65" s="15" t="n"/>
      <c r="K65" s="15" t="n"/>
      <c r="L65" s="18" t="n"/>
      <c r="M65" s="16" t="n"/>
      <c r="N65" s="31" t="n"/>
      <c r="O65" s="31" t="n"/>
      <c r="P65" s="16" t="n"/>
      <c r="Q65" s="20" t="n"/>
      <c r="R65" s="29">
        <f>IF($A65="","",IF($B65="Service",IF(OR($L65="",$N65=""),"",$L65*$N65),""))</f>
        <v/>
      </c>
      <c r="S65" s="29">
        <f>IF($R65="","",IF($P65="Yes",IF($Q65="","",$R65*$Q65),IF($P65="No",0,"")))</f>
        <v/>
      </c>
      <c r="T65" s="29">
        <f>IF($A65="","",IF(OR($B65="Credit",$B65="Payment"),IF($O65="","",$O65),""))</f>
        <v/>
      </c>
      <c r="U65" s="29">
        <f>IF($A65="","",IF($W65="Void","",IF($B65="Service",IF($R65="","",$R65+$S65),IF(OR($B65="Credit",$B65="Payment"),IF($T65="","",-$T65),""))))</f>
        <v/>
      </c>
      <c r="V65" s="15" t="n"/>
      <c r="W65" s="16" t="n"/>
    </row>
    <row r="66">
      <c r="A66" s="15" t="n"/>
      <c r="B66" s="16" t="n"/>
      <c r="C66" s="17" t="n"/>
      <c r="D66" s="17" t="n"/>
      <c r="E66" s="15" t="n"/>
      <c r="F66" s="15" t="n"/>
      <c r="G66" s="15" t="n"/>
      <c r="H66" s="15" t="n"/>
      <c r="I66" s="15" t="n"/>
      <c r="J66" s="15" t="n"/>
      <c r="K66" s="15" t="n"/>
      <c r="L66" s="18" t="n"/>
      <c r="M66" s="16" t="n"/>
      <c r="N66" s="31" t="n"/>
      <c r="O66" s="31" t="n"/>
      <c r="P66" s="16" t="n"/>
      <c r="Q66" s="20" t="n"/>
      <c r="R66" s="28">
        <f>IF($A66="","",IF($B66="Service",IF(OR($L66="",$N66=""),"",$L66*$N66),""))</f>
        <v/>
      </c>
      <c r="S66" s="28">
        <f>IF($R66="","",IF($P66="Yes",IF($Q66="","",$R66*$Q66),IF($P66="No",0,"")))</f>
        <v/>
      </c>
      <c r="T66" s="28">
        <f>IF($A66="","",IF(OR($B66="Credit",$B66="Payment"),IF($O66="","",$O66),""))</f>
        <v/>
      </c>
      <c r="U66" s="28">
        <f>IF($A66="","",IF($W66="Void","",IF($B66="Service",IF($R66="","",$R66+$S66),IF(OR($B66="Credit",$B66="Payment"),IF($T66="","",-$T66),""))))</f>
        <v/>
      </c>
      <c r="V66" s="15" t="n"/>
      <c r="W66" s="16" t="n"/>
    </row>
    <row r="67">
      <c r="A67" s="15" t="n"/>
      <c r="B67" s="16" t="n"/>
      <c r="C67" s="17" t="n"/>
      <c r="D67" s="17" t="n"/>
      <c r="E67" s="15" t="n"/>
      <c r="F67" s="15" t="n"/>
      <c r="G67" s="15" t="n"/>
      <c r="H67" s="15" t="n"/>
      <c r="I67" s="15" t="n"/>
      <c r="J67" s="15" t="n"/>
      <c r="K67" s="15" t="n"/>
      <c r="L67" s="18" t="n"/>
      <c r="M67" s="16" t="n"/>
      <c r="N67" s="31" t="n"/>
      <c r="O67" s="31" t="n"/>
      <c r="P67" s="16" t="n"/>
      <c r="Q67" s="20" t="n"/>
      <c r="R67" s="29">
        <f>IF($A67="","",IF($B67="Service",IF(OR($L67="",$N67=""),"",$L67*$N67),""))</f>
        <v/>
      </c>
      <c r="S67" s="29">
        <f>IF($R67="","",IF($P67="Yes",IF($Q67="","",$R67*$Q67),IF($P67="No",0,"")))</f>
        <v/>
      </c>
      <c r="T67" s="29">
        <f>IF($A67="","",IF(OR($B67="Credit",$B67="Payment"),IF($O67="","",$O67),""))</f>
        <v/>
      </c>
      <c r="U67" s="29">
        <f>IF($A67="","",IF($W67="Void","",IF($B67="Service",IF($R67="","",$R67+$S67),IF(OR($B67="Credit",$B67="Payment"),IF($T67="","",-$T67),""))))</f>
        <v/>
      </c>
      <c r="V67" s="15" t="n"/>
      <c r="W67" s="16" t="n"/>
    </row>
    <row r="68">
      <c r="A68" s="15" t="n"/>
      <c r="B68" s="16" t="n"/>
      <c r="C68" s="17" t="n"/>
      <c r="D68" s="17" t="n"/>
      <c r="E68" s="15" t="n"/>
      <c r="F68" s="15" t="n"/>
      <c r="G68" s="15" t="n"/>
      <c r="H68" s="15" t="n"/>
      <c r="I68" s="15" t="n"/>
      <c r="J68" s="15" t="n"/>
      <c r="K68" s="15" t="n"/>
      <c r="L68" s="18" t="n"/>
      <c r="M68" s="16" t="n"/>
      <c r="N68" s="31" t="n"/>
      <c r="O68" s="31" t="n"/>
      <c r="P68" s="16" t="n"/>
      <c r="Q68" s="20" t="n"/>
      <c r="R68" s="28">
        <f>IF($A68="","",IF($B68="Service",IF(OR($L68="",$N68=""),"",$L68*$N68),""))</f>
        <v/>
      </c>
      <c r="S68" s="28">
        <f>IF($R68="","",IF($P68="Yes",IF($Q68="","",$R68*$Q68),IF($P68="No",0,"")))</f>
        <v/>
      </c>
      <c r="T68" s="28">
        <f>IF($A68="","",IF(OR($B68="Credit",$B68="Payment"),IF($O68="","",$O68),""))</f>
        <v/>
      </c>
      <c r="U68" s="28">
        <f>IF($A68="","",IF($W68="Void","",IF($B68="Service",IF($R68="","",$R68+$S68),IF(OR($B68="Credit",$B68="Payment"),IF($T68="","",-$T68),""))))</f>
        <v/>
      </c>
      <c r="V68" s="15" t="n"/>
      <c r="W68" s="16" t="n"/>
    </row>
    <row r="69">
      <c r="A69" s="15" t="n"/>
      <c r="B69" s="16" t="n"/>
      <c r="C69" s="17" t="n"/>
      <c r="D69" s="17" t="n"/>
      <c r="E69" s="15" t="n"/>
      <c r="F69" s="15" t="n"/>
      <c r="G69" s="15" t="n"/>
      <c r="H69" s="15" t="n"/>
      <c r="I69" s="15" t="n"/>
      <c r="J69" s="15" t="n"/>
      <c r="K69" s="15" t="n"/>
      <c r="L69" s="18" t="n"/>
      <c r="M69" s="16" t="n"/>
      <c r="N69" s="31" t="n"/>
      <c r="O69" s="31" t="n"/>
      <c r="P69" s="16" t="n"/>
      <c r="Q69" s="20" t="n"/>
      <c r="R69" s="29">
        <f>IF($A69="","",IF($B69="Service",IF(OR($L69="",$N69=""),"",$L69*$N69),""))</f>
        <v/>
      </c>
      <c r="S69" s="29">
        <f>IF($R69="","",IF($P69="Yes",IF($Q69="","",$R69*$Q69),IF($P69="No",0,"")))</f>
        <v/>
      </c>
      <c r="T69" s="29">
        <f>IF($A69="","",IF(OR($B69="Credit",$B69="Payment"),IF($O69="","",$O69),""))</f>
        <v/>
      </c>
      <c r="U69" s="29">
        <f>IF($A69="","",IF($W69="Void","",IF($B69="Service",IF($R69="","",$R69+$S69),IF(OR($B69="Credit",$B69="Payment"),IF($T69="","",-$T69),""))))</f>
        <v/>
      </c>
      <c r="V69" s="15" t="n"/>
      <c r="W69" s="16" t="n"/>
    </row>
    <row r="70">
      <c r="A70" s="15" t="n"/>
      <c r="B70" s="16" t="n"/>
      <c r="C70" s="17" t="n"/>
      <c r="D70" s="17" t="n"/>
      <c r="E70" s="15" t="n"/>
      <c r="F70" s="15" t="n"/>
      <c r="G70" s="15" t="n"/>
      <c r="H70" s="15" t="n"/>
      <c r="I70" s="15" t="n"/>
      <c r="J70" s="15" t="n"/>
      <c r="K70" s="15" t="n"/>
      <c r="L70" s="18" t="n"/>
      <c r="M70" s="16" t="n"/>
      <c r="N70" s="31" t="n"/>
      <c r="O70" s="31" t="n"/>
      <c r="P70" s="16" t="n"/>
      <c r="Q70" s="20" t="n"/>
      <c r="R70" s="28">
        <f>IF($A70="","",IF($B70="Service",IF(OR($L70="",$N70=""),"",$L70*$N70),""))</f>
        <v/>
      </c>
      <c r="S70" s="28">
        <f>IF($R70="","",IF($P70="Yes",IF($Q70="","",$R70*$Q70),IF($P70="No",0,"")))</f>
        <v/>
      </c>
      <c r="T70" s="28">
        <f>IF($A70="","",IF(OR($B70="Credit",$B70="Payment"),IF($O70="","",$O70),""))</f>
        <v/>
      </c>
      <c r="U70" s="28">
        <f>IF($A70="","",IF($W70="Void","",IF($B70="Service",IF($R70="","",$R70+$S70),IF(OR($B70="Credit",$B70="Payment"),IF($T70="","",-$T70),""))))</f>
        <v/>
      </c>
      <c r="V70" s="15" t="n"/>
      <c r="W70" s="16" t="n"/>
    </row>
    <row r="71">
      <c r="A71" s="15" t="n"/>
      <c r="B71" s="16" t="n"/>
      <c r="C71" s="17" t="n"/>
      <c r="D71" s="17" t="n"/>
      <c r="E71" s="15" t="n"/>
      <c r="F71" s="15" t="n"/>
      <c r="G71" s="15" t="n"/>
      <c r="H71" s="15" t="n"/>
      <c r="I71" s="15" t="n"/>
      <c r="J71" s="15" t="n"/>
      <c r="K71" s="15" t="n"/>
      <c r="L71" s="18" t="n"/>
      <c r="M71" s="16" t="n"/>
      <c r="N71" s="31" t="n"/>
      <c r="O71" s="31" t="n"/>
      <c r="P71" s="16" t="n"/>
      <c r="Q71" s="20" t="n"/>
      <c r="R71" s="29">
        <f>IF($A71="","",IF($B71="Service",IF(OR($L71="",$N71=""),"",$L71*$N71),""))</f>
        <v/>
      </c>
      <c r="S71" s="29">
        <f>IF($R71="","",IF($P71="Yes",IF($Q71="","",$R71*$Q71),IF($P71="No",0,"")))</f>
        <v/>
      </c>
      <c r="T71" s="29">
        <f>IF($A71="","",IF(OR($B71="Credit",$B71="Payment"),IF($O71="","",$O71),""))</f>
        <v/>
      </c>
      <c r="U71" s="29">
        <f>IF($A71="","",IF($W71="Void","",IF($B71="Service",IF($R71="","",$R71+$S71),IF(OR($B71="Credit",$B71="Payment"),IF($T71="","",-$T71),""))))</f>
        <v/>
      </c>
      <c r="V71" s="15" t="n"/>
      <c r="W71" s="16" t="n"/>
    </row>
    <row r="72">
      <c r="A72" s="15" t="n"/>
      <c r="B72" s="16" t="n"/>
      <c r="C72" s="17" t="n"/>
      <c r="D72" s="17" t="n"/>
      <c r="E72" s="15" t="n"/>
      <c r="F72" s="15" t="n"/>
      <c r="G72" s="15" t="n"/>
      <c r="H72" s="15" t="n"/>
      <c r="I72" s="15" t="n"/>
      <c r="J72" s="15" t="n"/>
      <c r="K72" s="15" t="n"/>
      <c r="L72" s="18" t="n"/>
      <c r="M72" s="16" t="n"/>
      <c r="N72" s="31" t="n"/>
      <c r="O72" s="31" t="n"/>
      <c r="P72" s="16" t="n"/>
      <c r="Q72" s="20" t="n"/>
      <c r="R72" s="28">
        <f>IF($A72="","",IF($B72="Service",IF(OR($L72="",$N72=""),"",$L72*$N72),""))</f>
        <v/>
      </c>
      <c r="S72" s="28">
        <f>IF($R72="","",IF($P72="Yes",IF($Q72="","",$R72*$Q72),IF($P72="No",0,"")))</f>
        <v/>
      </c>
      <c r="T72" s="28">
        <f>IF($A72="","",IF(OR($B72="Credit",$B72="Payment"),IF($O72="","",$O72),""))</f>
        <v/>
      </c>
      <c r="U72" s="28">
        <f>IF($A72="","",IF($W72="Void","",IF($B72="Service",IF($R72="","",$R72+$S72),IF(OR($B72="Credit",$B72="Payment"),IF($T72="","",-$T72),""))))</f>
        <v/>
      </c>
      <c r="V72" s="15" t="n"/>
      <c r="W72" s="16" t="n"/>
    </row>
    <row r="73">
      <c r="A73" s="15" t="n"/>
      <c r="B73" s="16" t="n"/>
      <c r="C73" s="17" t="n"/>
      <c r="D73" s="17" t="n"/>
      <c r="E73" s="15" t="n"/>
      <c r="F73" s="15" t="n"/>
      <c r="G73" s="15" t="n"/>
      <c r="H73" s="15" t="n"/>
      <c r="I73" s="15" t="n"/>
      <c r="J73" s="15" t="n"/>
      <c r="K73" s="15" t="n"/>
      <c r="L73" s="18" t="n"/>
      <c r="M73" s="16" t="n"/>
      <c r="N73" s="31" t="n"/>
      <c r="O73" s="31" t="n"/>
      <c r="P73" s="16" t="n"/>
      <c r="Q73" s="20" t="n"/>
      <c r="R73" s="29">
        <f>IF($A73="","",IF($B73="Service",IF(OR($L73="",$N73=""),"",$L73*$N73),""))</f>
        <v/>
      </c>
      <c r="S73" s="29">
        <f>IF($R73="","",IF($P73="Yes",IF($Q73="","",$R73*$Q73),IF($P73="No",0,"")))</f>
        <v/>
      </c>
      <c r="T73" s="29">
        <f>IF($A73="","",IF(OR($B73="Credit",$B73="Payment"),IF($O73="","",$O73),""))</f>
        <v/>
      </c>
      <c r="U73" s="29">
        <f>IF($A73="","",IF($W73="Void","",IF($B73="Service",IF($R73="","",$R73+$S73),IF(OR($B73="Credit",$B73="Payment"),IF($T73="","",-$T73),""))))</f>
        <v/>
      </c>
      <c r="V73" s="15" t="n"/>
      <c r="W73" s="16" t="n"/>
    </row>
    <row r="74">
      <c r="A74" s="15" t="n"/>
      <c r="B74" s="16" t="n"/>
      <c r="C74" s="17" t="n"/>
      <c r="D74" s="17" t="n"/>
      <c r="E74" s="15" t="n"/>
      <c r="F74" s="15" t="n"/>
      <c r="G74" s="15" t="n"/>
      <c r="H74" s="15" t="n"/>
      <c r="I74" s="15" t="n"/>
      <c r="J74" s="15" t="n"/>
      <c r="K74" s="15" t="n"/>
      <c r="L74" s="18" t="n"/>
      <c r="M74" s="16" t="n"/>
      <c r="N74" s="31" t="n"/>
      <c r="O74" s="31" t="n"/>
      <c r="P74" s="16" t="n"/>
      <c r="Q74" s="20" t="n"/>
      <c r="R74" s="28">
        <f>IF($A74="","",IF($B74="Service",IF(OR($L74="",$N74=""),"",$L74*$N74),""))</f>
        <v/>
      </c>
      <c r="S74" s="28">
        <f>IF($R74="","",IF($P74="Yes",IF($Q74="","",$R74*$Q74),IF($P74="No",0,"")))</f>
        <v/>
      </c>
      <c r="T74" s="28">
        <f>IF($A74="","",IF(OR($B74="Credit",$B74="Payment"),IF($O74="","",$O74),""))</f>
        <v/>
      </c>
      <c r="U74" s="28">
        <f>IF($A74="","",IF($W74="Void","",IF($B74="Service",IF($R74="","",$R74+$S74),IF(OR($B74="Credit",$B74="Payment"),IF($T74="","",-$T74),""))))</f>
        <v/>
      </c>
      <c r="V74" s="15" t="n"/>
      <c r="W74" s="16" t="n"/>
    </row>
    <row r="75">
      <c r="A75" s="15" t="n"/>
      <c r="B75" s="16" t="n"/>
      <c r="C75" s="17" t="n"/>
      <c r="D75" s="17" t="n"/>
      <c r="E75" s="15" t="n"/>
      <c r="F75" s="15" t="n"/>
      <c r="G75" s="15" t="n"/>
      <c r="H75" s="15" t="n"/>
      <c r="I75" s="15" t="n"/>
      <c r="J75" s="15" t="n"/>
      <c r="K75" s="15" t="n"/>
      <c r="L75" s="18" t="n"/>
      <c r="M75" s="16" t="n"/>
      <c r="N75" s="31" t="n"/>
      <c r="O75" s="31" t="n"/>
      <c r="P75" s="16" t="n"/>
      <c r="Q75" s="20" t="n"/>
      <c r="R75" s="29">
        <f>IF($A75="","",IF($B75="Service",IF(OR($L75="",$N75=""),"",$L75*$N75),""))</f>
        <v/>
      </c>
      <c r="S75" s="29">
        <f>IF($R75="","",IF($P75="Yes",IF($Q75="","",$R75*$Q75),IF($P75="No",0,"")))</f>
        <v/>
      </c>
      <c r="T75" s="29">
        <f>IF($A75="","",IF(OR($B75="Credit",$B75="Payment"),IF($O75="","",$O75),""))</f>
        <v/>
      </c>
      <c r="U75" s="29">
        <f>IF($A75="","",IF($W75="Void","",IF($B75="Service",IF($R75="","",$R75+$S75),IF(OR($B75="Credit",$B75="Payment"),IF($T75="","",-$T75),""))))</f>
        <v/>
      </c>
      <c r="V75" s="15" t="n"/>
      <c r="W75" s="16" t="n"/>
    </row>
    <row r="76">
      <c r="A76" s="15" t="n"/>
      <c r="B76" s="16" t="n"/>
      <c r="C76" s="17" t="n"/>
      <c r="D76" s="17" t="n"/>
      <c r="E76" s="15" t="n"/>
      <c r="F76" s="15" t="n"/>
      <c r="G76" s="15" t="n"/>
      <c r="H76" s="15" t="n"/>
      <c r="I76" s="15" t="n"/>
      <c r="J76" s="15" t="n"/>
      <c r="K76" s="15" t="n"/>
      <c r="L76" s="18" t="n"/>
      <c r="M76" s="16" t="n"/>
      <c r="N76" s="31" t="n"/>
      <c r="O76" s="31" t="n"/>
      <c r="P76" s="16" t="n"/>
      <c r="Q76" s="20" t="n"/>
      <c r="R76" s="28">
        <f>IF($A76="","",IF($B76="Service",IF(OR($L76="",$N76=""),"",$L76*$N76),""))</f>
        <v/>
      </c>
      <c r="S76" s="28">
        <f>IF($R76="","",IF($P76="Yes",IF($Q76="","",$R76*$Q76),IF($P76="No",0,"")))</f>
        <v/>
      </c>
      <c r="T76" s="28">
        <f>IF($A76="","",IF(OR($B76="Credit",$B76="Payment"),IF($O76="","",$O76),""))</f>
        <v/>
      </c>
      <c r="U76" s="28">
        <f>IF($A76="","",IF($W76="Void","",IF($B76="Service",IF($R76="","",$R76+$S76),IF(OR($B76="Credit",$B76="Payment"),IF($T76="","",-$T76),""))))</f>
        <v/>
      </c>
      <c r="V76" s="15" t="n"/>
      <c r="W76" s="16" t="n"/>
    </row>
    <row r="77">
      <c r="A77" s="15" t="n"/>
      <c r="B77" s="16" t="n"/>
      <c r="C77" s="17" t="n"/>
      <c r="D77" s="17" t="n"/>
      <c r="E77" s="15" t="n"/>
      <c r="F77" s="15" t="n"/>
      <c r="G77" s="15" t="n"/>
      <c r="H77" s="15" t="n"/>
      <c r="I77" s="15" t="n"/>
      <c r="J77" s="15" t="n"/>
      <c r="K77" s="15" t="n"/>
      <c r="L77" s="18" t="n"/>
      <c r="M77" s="16" t="n"/>
      <c r="N77" s="31" t="n"/>
      <c r="O77" s="31" t="n"/>
      <c r="P77" s="16" t="n"/>
      <c r="Q77" s="20" t="n"/>
      <c r="R77" s="29">
        <f>IF($A77="","",IF($B77="Service",IF(OR($L77="",$N77=""),"",$L77*$N77),""))</f>
        <v/>
      </c>
      <c r="S77" s="29">
        <f>IF($R77="","",IF($P77="Yes",IF($Q77="","",$R77*$Q77),IF($P77="No",0,"")))</f>
        <v/>
      </c>
      <c r="T77" s="29">
        <f>IF($A77="","",IF(OR($B77="Credit",$B77="Payment"),IF($O77="","",$O77),""))</f>
        <v/>
      </c>
      <c r="U77" s="29">
        <f>IF($A77="","",IF($W77="Void","",IF($B77="Service",IF($R77="","",$R77+$S77),IF(OR($B77="Credit",$B77="Payment"),IF($T77="","",-$T77),""))))</f>
        <v/>
      </c>
      <c r="V77" s="15" t="n"/>
      <c r="W77" s="16" t="n"/>
    </row>
    <row r="78">
      <c r="A78" s="15" t="n"/>
      <c r="B78" s="16" t="n"/>
      <c r="C78" s="17" t="n"/>
      <c r="D78" s="17" t="n"/>
      <c r="E78" s="15" t="n"/>
      <c r="F78" s="15" t="n"/>
      <c r="G78" s="15" t="n"/>
      <c r="H78" s="15" t="n"/>
      <c r="I78" s="15" t="n"/>
      <c r="J78" s="15" t="n"/>
      <c r="K78" s="15" t="n"/>
      <c r="L78" s="18" t="n"/>
      <c r="M78" s="16" t="n"/>
      <c r="N78" s="31" t="n"/>
      <c r="O78" s="31" t="n"/>
      <c r="P78" s="16" t="n"/>
      <c r="Q78" s="20" t="n"/>
      <c r="R78" s="28">
        <f>IF($A78="","",IF($B78="Service",IF(OR($L78="",$N78=""),"",$L78*$N78),""))</f>
        <v/>
      </c>
      <c r="S78" s="28">
        <f>IF($R78="","",IF($P78="Yes",IF($Q78="","",$R78*$Q78),IF($P78="No",0,"")))</f>
        <v/>
      </c>
      <c r="T78" s="28">
        <f>IF($A78="","",IF(OR($B78="Credit",$B78="Payment"),IF($O78="","",$O78),""))</f>
        <v/>
      </c>
      <c r="U78" s="28">
        <f>IF($A78="","",IF($W78="Void","",IF($B78="Service",IF($R78="","",$R78+$S78),IF(OR($B78="Credit",$B78="Payment"),IF($T78="","",-$T78),""))))</f>
        <v/>
      </c>
      <c r="V78" s="15" t="n"/>
      <c r="W78" s="16" t="n"/>
    </row>
    <row r="79">
      <c r="A79" s="15" t="n"/>
      <c r="B79" s="16" t="n"/>
      <c r="C79" s="17" t="n"/>
      <c r="D79" s="17" t="n"/>
      <c r="E79" s="15" t="n"/>
      <c r="F79" s="15" t="n"/>
      <c r="G79" s="15" t="n"/>
      <c r="H79" s="15" t="n"/>
      <c r="I79" s="15" t="n"/>
      <c r="J79" s="15" t="n"/>
      <c r="K79" s="15" t="n"/>
      <c r="L79" s="18" t="n"/>
      <c r="M79" s="16" t="n"/>
      <c r="N79" s="31" t="n"/>
      <c r="O79" s="31" t="n"/>
      <c r="P79" s="16" t="n"/>
      <c r="Q79" s="20" t="n"/>
      <c r="R79" s="29">
        <f>IF($A79="","",IF($B79="Service",IF(OR($L79="",$N79=""),"",$L79*$N79),""))</f>
        <v/>
      </c>
      <c r="S79" s="29">
        <f>IF($R79="","",IF($P79="Yes",IF($Q79="","",$R79*$Q79),IF($P79="No",0,"")))</f>
        <v/>
      </c>
      <c r="T79" s="29">
        <f>IF($A79="","",IF(OR($B79="Credit",$B79="Payment"),IF($O79="","",$O79),""))</f>
        <v/>
      </c>
      <c r="U79" s="29">
        <f>IF($A79="","",IF($W79="Void","",IF($B79="Service",IF($R79="","",$R79+$S79),IF(OR($B79="Credit",$B79="Payment"),IF($T79="","",-$T79),""))))</f>
        <v/>
      </c>
      <c r="V79" s="15" t="n"/>
      <c r="W79" s="16" t="n"/>
    </row>
    <row r="80">
      <c r="A80" s="15" t="n"/>
      <c r="B80" s="16" t="n"/>
      <c r="C80" s="17" t="n"/>
      <c r="D80" s="17" t="n"/>
      <c r="E80" s="15" t="n"/>
      <c r="F80" s="15" t="n"/>
      <c r="G80" s="15" t="n"/>
      <c r="H80" s="15" t="n"/>
      <c r="I80" s="15" t="n"/>
      <c r="J80" s="15" t="n"/>
      <c r="K80" s="15" t="n"/>
      <c r="L80" s="18" t="n"/>
      <c r="M80" s="16" t="n"/>
      <c r="N80" s="31" t="n"/>
      <c r="O80" s="31" t="n"/>
      <c r="P80" s="16" t="n"/>
      <c r="Q80" s="20" t="n"/>
      <c r="R80" s="28">
        <f>IF($A80="","",IF($B80="Service",IF(OR($L80="",$N80=""),"",$L80*$N80),""))</f>
        <v/>
      </c>
      <c r="S80" s="28">
        <f>IF($R80="","",IF($P80="Yes",IF($Q80="","",$R80*$Q80),IF($P80="No",0,"")))</f>
        <v/>
      </c>
      <c r="T80" s="28">
        <f>IF($A80="","",IF(OR($B80="Credit",$B80="Payment"),IF($O80="","",$O80),""))</f>
        <v/>
      </c>
      <c r="U80" s="28">
        <f>IF($A80="","",IF($W80="Void","",IF($B80="Service",IF($R80="","",$R80+$S80),IF(OR($B80="Credit",$B80="Payment"),IF($T80="","",-$T80),""))))</f>
        <v/>
      </c>
      <c r="V80" s="15" t="n"/>
      <c r="W80" s="16" t="n"/>
    </row>
    <row r="81">
      <c r="A81" s="15" t="n"/>
      <c r="B81" s="16" t="n"/>
      <c r="C81" s="17" t="n"/>
      <c r="D81" s="17" t="n"/>
      <c r="E81" s="15" t="n"/>
      <c r="F81" s="15" t="n"/>
      <c r="G81" s="15" t="n"/>
      <c r="H81" s="15" t="n"/>
      <c r="I81" s="15" t="n"/>
      <c r="J81" s="15" t="n"/>
      <c r="K81" s="15" t="n"/>
      <c r="L81" s="18" t="n"/>
      <c r="M81" s="16" t="n"/>
      <c r="N81" s="31" t="n"/>
      <c r="O81" s="31" t="n"/>
      <c r="P81" s="16" t="n"/>
      <c r="Q81" s="20" t="n"/>
      <c r="R81" s="29">
        <f>IF($A81="","",IF($B81="Service",IF(OR($L81="",$N81=""),"",$L81*$N81),""))</f>
        <v/>
      </c>
      <c r="S81" s="29">
        <f>IF($R81="","",IF($P81="Yes",IF($Q81="","",$R81*$Q81),IF($P81="No",0,"")))</f>
        <v/>
      </c>
      <c r="T81" s="29">
        <f>IF($A81="","",IF(OR($B81="Credit",$B81="Payment"),IF($O81="","",$O81),""))</f>
        <v/>
      </c>
      <c r="U81" s="29">
        <f>IF($A81="","",IF($W81="Void","",IF($B81="Service",IF($R81="","",$R81+$S81),IF(OR($B81="Credit",$B81="Payment"),IF($T81="","",-$T81),""))))</f>
        <v/>
      </c>
      <c r="V81" s="15" t="n"/>
      <c r="W81" s="16" t="n"/>
    </row>
    <row r="82">
      <c r="A82" s="15" t="n"/>
      <c r="B82" s="16" t="n"/>
      <c r="C82" s="17" t="n"/>
      <c r="D82" s="17" t="n"/>
      <c r="E82" s="15" t="n"/>
      <c r="F82" s="15" t="n"/>
      <c r="G82" s="15" t="n"/>
      <c r="H82" s="15" t="n"/>
      <c r="I82" s="15" t="n"/>
      <c r="J82" s="15" t="n"/>
      <c r="K82" s="15" t="n"/>
      <c r="L82" s="18" t="n"/>
      <c r="M82" s="16" t="n"/>
      <c r="N82" s="31" t="n"/>
      <c r="O82" s="31" t="n"/>
      <c r="P82" s="16" t="n"/>
      <c r="Q82" s="20" t="n"/>
      <c r="R82" s="28">
        <f>IF($A82="","",IF($B82="Service",IF(OR($L82="",$N82=""),"",$L82*$N82),""))</f>
        <v/>
      </c>
      <c r="S82" s="28">
        <f>IF($R82="","",IF($P82="Yes",IF($Q82="","",$R82*$Q82),IF($P82="No",0,"")))</f>
        <v/>
      </c>
      <c r="T82" s="28">
        <f>IF($A82="","",IF(OR($B82="Credit",$B82="Payment"),IF($O82="","",$O82),""))</f>
        <v/>
      </c>
      <c r="U82" s="28">
        <f>IF($A82="","",IF($W82="Void","",IF($B82="Service",IF($R82="","",$R82+$S82),IF(OR($B82="Credit",$B82="Payment"),IF($T82="","",-$T82),""))))</f>
        <v/>
      </c>
      <c r="V82" s="15" t="n"/>
      <c r="W82" s="16" t="n"/>
    </row>
    <row r="83">
      <c r="A83" s="15" t="n"/>
      <c r="B83" s="16" t="n"/>
      <c r="C83" s="17" t="n"/>
      <c r="D83" s="17" t="n"/>
      <c r="E83" s="15" t="n"/>
      <c r="F83" s="15" t="n"/>
      <c r="G83" s="15" t="n"/>
      <c r="H83" s="15" t="n"/>
      <c r="I83" s="15" t="n"/>
      <c r="J83" s="15" t="n"/>
      <c r="K83" s="15" t="n"/>
      <c r="L83" s="18" t="n"/>
      <c r="M83" s="16" t="n"/>
      <c r="N83" s="31" t="n"/>
      <c r="O83" s="31" t="n"/>
      <c r="P83" s="16" t="n"/>
      <c r="Q83" s="20" t="n"/>
      <c r="R83" s="29">
        <f>IF($A83="","",IF($B83="Service",IF(OR($L83="",$N83=""),"",$L83*$N83),""))</f>
        <v/>
      </c>
      <c r="S83" s="29">
        <f>IF($R83="","",IF($P83="Yes",IF($Q83="","",$R83*$Q83),IF($P83="No",0,"")))</f>
        <v/>
      </c>
      <c r="T83" s="29">
        <f>IF($A83="","",IF(OR($B83="Credit",$B83="Payment"),IF($O83="","",$O83),""))</f>
        <v/>
      </c>
      <c r="U83" s="29">
        <f>IF($A83="","",IF($W83="Void","",IF($B83="Service",IF($R83="","",$R83+$S83),IF(OR($B83="Credit",$B83="Payment"),IF($T83="","",-$T83),""))))</f>
        <v/>
      </c>
      <c r="V83" s="15" t="n"/>
      <c r="W83" s="16" t="n"/>
    </row>
    <row r="84">
      <c r="A84" s="15" t="n"/>
      <c r="B84" s="16" t="n"/>
      <c r="C84" s="17" t="n"/>
      <c r="D84" s="17" t="n"/>
      <c r="E84" s="15" t="n"/>
      <c r="F84" s="15" t="n"/>
      <c r="G84" s="15" t="n"/>
      <c r="H84" s="15" t="n"/>
      <c r="I84" s="15" t="n"/>
      <c r="J84" s="15" t="n"/>
      <c r="K84" s="15" t="n"/>
      <c r="L84" s="18" t="n"/>
      <c r="M84" s="16" t="n"/>
      <c r="N84" s="31" t="n"/>
      <c r="O84" s="31" t="n"/>
      <c r="P84" s="16" t="n"/>
      <c r="Q84" s="20" t="n"/>
      <c r="R84" s="28">
        <f>IF($A84="","",IF($B84="Service",IF(OR($L84="",$N84=""),"",$L84*$N84),""))</f>
        <v/>
      </c>
      <c r="S84" s="28">
        <f>IF($R84="","",IF($P84="Yes",IF($Q84="","",$R84*$Q84),IF($P84="No",0,"")))</f>
        <v/>
      </c>
      <c r="T84" s="28">
        <f>IF($A84="","",IF(OR($B84="Credit",$B84="Payment"),IF($O84="","",$O84),""))</f>
        <v/>
      </c>
      <c r="U84" s="28">
        <f>IF($A84="","",IF($W84="Void","",IF($B84="Service",IF($R84="","",$R84+$S84),IF(OR($B84="Credit",$B84="Payment"),IF($T84="","",-$T84),""))))</f>
        <v/>
      </c>
      <c r="V84" s="15" t="n"/>
      <c r="W84" s="16" t="n"/>
    </row>
    <row r="85">
      <c r="A85" s="15" t="n"/>
      <c r="B85" s="16" t="n"/>
      <c r="C85" s="17" t="n"/>
      <c r="D85" s="17" t="n"/>
      <c r="E85" s="15" t="n"/>
      <c r="F85" s="15" t="n"/>
      <c r="G85" s="15" t="n"/>
      <c r="H85" s="15" t="n"/>
      <c r="I85" s="15" t="n"/>
      <c r="J85" s="15" t="n"/>
      <c r="K85" s="15" t="n"/>
      <c r="L85" s="18" t="n"/>
      <c r="M85" s="16" t="n"/>
      <c r="N85" s="31" t="n"/>
      <c r="O85" s="31" t="n"/>
      <c r="P85" s="16" t="n"/>
      <c r="Q85" s="20" t="n"/>
      <c r="R85" s="29">
        <f>IF($A85="","",IF($B85="Service",IF(OR($L85="",$N85=""),"",$L85*$N85),""))</f>
        <v/>
      </c>
      <c r="S85" s="29">
        <f>IF($R85="","",IF($P85="Yes",IF($Q85="","",$R85*$Q85),IF($P85="No",0,"")))</f>
        <v/>
      </c>
      <c r="T85" s="29">
        <f>IF($A85="","",IF(OR($B85="Credit",$B85="Payment"),IF($O85="","",$O85),""))</f>
        <v/>
      </c>
      <c r="U85" s="29">
        <f>IF($A85="","",IF($W85="Void","",IF($B85="Service",IF($R85="","",$R85+$S85),IF(OR($B85="Credit",$B85="Payment"),IF($T85="","",-$T85),""))))</f>
        <v/>
      </c>
      <c r="V85" s="15" t="n"/>
      <c r="W85" s="16" t="n"/>
    </row>
    <row r="86">
      <c r="A86" s="15" t="n"/>
      <c r="B86" s="16" t="n"/>
      <c r="C86" s="17" t="n"/>
      <c r="D86" s="17" t="n"/>
      <c r="E86" s="15" t="n"/>
      <c r="F86" s="15" t="n"/>
      <c r="G86" s="15" t="n"/>
      <c r="H86" s="15" t="n"/>
      <c r="I86" s="15" t="n"/>
      <c r="J86" s="15" t="n"/>
      <c r="K86" s="15" t="n"/>
      <c r="L86" s="18" t="n"/>
      <c r="M86" s="16" t="n"/>
      <c r="N86" s="31" t="n"/>
      <c r="O86" s="31" t="n"/>
      <c r="P86" s="16" t="n"/>
      <c r="Q86" s="20" t="n"/>
      <c r="R86" s="28">
        <f>IF($A86="","",IF($B86="Service",IF(OR($L86="",$N86=""),"",$L86*$N86),""))</f>
        <v/>
      </c>
      <c r="S86" s="28">
        <f>IF($R86="","",IF($P86="Yes",IF($Q86="","",$R86*$Q86),IF($P86="No",0,"")))</f>
        <v/>
      </c>
      <c r="T86" s="28">
        <f>IF($A86="","",IF(OR($B86="Credit",$B86="Payment"),IF($O86="","",$O86),""))</f>
        <v/>
      </c>
      <c r="U86" s="28">
        <f>IF($A86="","",IF($W86="Void","",IF($B86="Service",IF($R86="","",$R86+$S86),IF(OR($B86="Credit",$B86="Payment"),IF($T86="","",-$T86),""))))</f>
        <v/>
      </c>
      <c r="V86" s="15" t="n"/>
      <c r="W86" s="16" t="n"/>
    </row>
    <row r="87">
      <c r="A87" s="15" t="n"/>
      <c r="B87" s="16" t="n"/>
      <c r="C87" s="17" t="n"/>
      <c r="D87" s="17" t="n"/>
      <c r="E87" s="15" t="n"/>
      <c r="F87" s="15" t="n"/>
      <c r="G87" s="15" t="n"/>
      <c r="H87" s="15" t="n"/>
      <c r="I87" s="15" t="n"/>
      <c r="J87" s="15" t="n"/>
      <c r="K87" s="15" t="n"/>
      <c r="L87" s="18" t="n"/>
      <c r="M87" s="16" t="n"/>
      <c r="N87" s="31" t="n"/>
      <c r="O87" s="31" t="n"/>
      <c r="P87" s="16" t="n"/>
      <c r="Q87" s="20" t="n"/>
      <c r="R87" s="29">
        <f>IF($A87="","",IF($B87="Service",IF(OR($L87="",$N87=""),"",$L87*$N87),""))</f>
        <v/>
      </c>
      <c r="S87" s="29">
        <f>IF($R87="","",IF($P87="Yes",IF($Q87="","",$R87*$Q87),IF($P87="No",0,"")))</f>
        <v/>
      </c>
      <c r="T87" s="29">
        <f>IF($A87="","",IF(OR($B87="Credit",$B87="Payment"),IF($O87="","",$O87),""))</f>
        <v/>
      </c>
      <c r="U87" s="29">
        <f>IF($A87="","",IF($W87="Void","",IF($B87="Service",IF($R87="","",$R87+$S87),IF(OR($B87="Credit",$B87="Payment"),IF($T87="","",-$T87),""))))</f>
        <v/>
      </c>
      <c r="V87" s="15" t="n"/>
      <c r="W87" s="16" t="n"/>
    </row>
    <row r="88">
      <c r="A88" s="15" t="n"/>
      <c r="B88" s="16" t="n"/>
      <c r="C88" s="17" t="n"/>
      <c r="D88" s="17" t="n"/>
      <c r="E88" s="15" t="n"/>
      <c r="F88" s="15" t="n"/>
      <c r="G88" s="15" t="n"/>
      <c r="H88" s="15" t="n"/>
      <c r="I88" s="15" t="n"/>
      <c r="J88" s="15" t="n"/>
      <c r="K88" s="15" t="n"/>
      <c r="L88" s="18" t="n"/>
      <c r="M88" s="16" t="n"/>
      <c r="N88" s="31" t="n"/>
      <c r="O88" s="31" t="n"/>
      <c r="P88" s="16" t="n"/>
      <c r="Q88" s="20" t="n"/>
      <c r="R88" s="28">
        <f>IF($A88="","",IF($B88="Service",IF(OR($L88="",$N88=""),"",$L88*$N88),""))</f>
        <v/>
      </c>
      <c r="S88" s="28">
        <f>IF($R88="","",IF($P88="Yes",IF($Q88="","",$R88*$Q88),IF($P88="No",0,"")))</f>
        <v/>
      </c>
      <c r="T88" s="28">
        <f>IF($A88="","",IF(OR($B88="Credit",$B88="Payment"),IF($O88="","",$O88),""))</f>
        <v/>
      </c>
      <c r="U88" s="28">
        <f>IF($A88="","",IF($W88="Void","",IF($B88="Service",IF($R88="","",$R88+$S88),IF(OR($B88="Credit",$B88="Payment"),IF($T88="","",-$T88),""))))</f>
        <v/>
      </c>
      <c r="V88" s="15" t="n"/>
      <c r="W88" s="16" t="n"/>
    </row>
    <row r="89">
      <c r="A89" s="15" t="n"/>
      <c r="B89" s="16" t="n"/>
      <c r="C89" s="17" t="n"/>
      <c r="D89" s="17" t="n"/>
      <c r="E89" s="15" t="n"/>
      <c r="F89" s="15" t="n"/>
      <c r="G89" s="15" t="n"/>
      <c r="H89" s="15" t="n"/>
      <c r="I89" s="15" t="n"/>
      <c r="J89" s="15" t="n"/>
      <c r="K89" s="15" t="n"/>
      <c r="L89" s="18" t="n"/>
      <c r="M89" s="16" t="n"/>
      <c r="N89" s="31" t="n"/>
      <c r="O89" s="31" t="n"/>
      <c r="P89" s="16" t="n"/>
      <c r="Q89" s="20" t="n"/>
      <c r="R89" s="29">
        <f>IF($A89="","",IF($B89="Service",IF(OR($L89="",$N89=""),"",$L89*$N89),""))</f>
        <v/>
      </c>
      <c r="S89" s="29">
        <f>IF($R89="","",IF($P89="Yes",IF($Q89="","",$R89*$Q89),IF($P89="No",0,"")))</f>
        <v/>
      </c>
      <c r="T89" s="29">
        <f>IF($A89="","",IF(OR($B89="Credit",$B89="Payment"),IF($O89="","",$O89),""))</f>
        <v/>
      </c>
      <c r="U89" s="29">
        <f>IF($A89="","",IF($W89="Void","",IF($B89="Service",IF($R89="","",$R89+$S89),IF(OR($B89="Credit",$B89="Payment"),IF($T89="","",-$T89),""))))</f>
        <v/>
      </c>
      <c r="V89" s="15" t="n"/>
      <c r="W89" s="16" t="n"/>
    </row>
    <row r="90">
      <c r="A90" s="15" t="n"/>
      <c r="B90" s="16" t="n"/>
      <c r="C90" s="17" t="n"/>
      <c r="D90" s="17" t="n"/>
      <c r="E90" s="15" t="n"/>
      <c r="F90" s="15" t="n"/>
      <c r="G90" s="15" t="n"/>
      <c r="H90" s="15" t="n"/>
      <c r="I90" s="15" t="n"/>
      <c r="J90" s="15" t="n"/>
      <c r="K90" s="15" t="n"/>
      <c r="L90" s="18" t="n"/>
      <c r="M90" s="16" t="n"/>
      <c r="N90" s="31" t="n"/>
      <c r="O90" s="31" t="n"/>
      <c r="P90" s="16" t="n"/>
      <c r="Q90" s="20" t="n"/>
      <c r="R90" s="28">
        <f>IF($A90="","",IF($B90="Service",IF(OR($L90="",$N90=""),"",$L90*$N90),""))</f>
        <v/>
      </c>
      <c r="S90" s="28">
        <f>IF($R90="","",IF($P90="Yes",IF($Q90="","",$R90*$Q90),IF($P90="No",0,"")))</f>
        <v/>
      </c>
      <c r="T90" s="28">
        <f>IF($A90="","",IF(OR($B90="Credit",$B90="Payment"),IF($O90="","",$O90),""))</f>
        <v/>
      </c>
      <c r="U90" s="28">
        <f>IF($A90="","",IF($W90="Void","",IF($B90="Service",IF($R90="","",$R90+$S90),IF(OR($B90="Credit",$B90="Payment"),IF($T90="","",-$T90),""))))</f>
        <v/>
      </c>
      <c r="V90" s="15" t="n"/>
      <c r="W90" s="16" t="n"/>
    </row>
    <row r="91">
      <c r="A91" s="15" t="n"/>
      <c r="B91" s="16" t="n"/>
      <c r="C91" s="17" t="n"/>
      <c r="D91" s="17" t="n"/>
      <c r="E91" s="15" t="n"/>
      <c r="F91" s="15" t="n"/>
      <c r="G91" s="15" t="n"/>
      <c r="H91" s="15" t="n"/>
      <c r="I91" s="15" t="n"/>
      <c r="J91" s="15" t="n"/>
      <c r="K91" s="15" t="n"/>
      <c r="L91" s="18" t="n"/>
      <c r="M91" s="16" t="n"/>
      <c r="N91" s="31" t="n"/>
      <c r="O91" s="31" t="n"/>
      <c r="P91" s="16" t="n"/>
      <c r="Q91" s="20" t="n"/>
      <c r="R91" s="29">
        <f>IF($A91="","",IF($B91="Service",IF(OR($L91="",$N91=""),"",$L91*$N91),""))</f>
        <v/>
      </c>
      <c r="S91" s="29">
        <f>IF($R91="","",IF($P91="Yes",IF($Q91="","",$R91*$Q91),IF($P91="No",0,"")))</f>
        <v/>
      </c>
      <c r="T91" s="29">
        <f>IF($A91="","",IF(OR($B91="Credit",$B91="Payment"),IF($O91="","",$O91),""))</f>
        <v/>
      </c>
      <c r="U91" s="29">
        <f>IF($A91="","",IF($W91="Void","",IF($B91="Service",IF($R91="","",$R91+$S91),IF(OR($B91="Credit",$B91="Payment"),IF($T91="","",-$T91),""))))</f>
        <v/>
      </c>
      <c r="V91" s="15" t="n"/>
      <c r="W91" s="16" t="n"/>
    </row>
    <row r="92">
      <c r="A92" s="15" t="n"/>
      <c r="B92" s="16" t="n"/>
      <c r="C92" s="17" t="n"/>
      <c r="D92" s="17" t="n"/>
      <c r="E92" s="15" t="n"/>
      <c r="F92" s="15" t="n"/>
      <c r="G92" s="15" t="n"/>
      <c r="H92" s="15" t="n"/>
      <c r="I92" s="15" t="n"/>
      <c r="J92" s="15" t="n"/>
      <c r="K92" s="15" t="n"/>
      <c r="L92" s="18" t="n"/>
      <c r="M92" s="16" t="n"/>
      <c r="N92" s="31" t="n"/>
      <c r="O92" s="31" t="n"/>
      <c r="P92" s="16" t="n"/>
      <c r="Q92" s="20" t="n"/>
      <c r="R92" s="28">
        <f>IF($A92="","",IF($B92="Service",IF(OR($L92="",$N92=""),"",$L92*$N92),""))</f>
        <v/>
      </c>
      <c r="S92" s="28">
        <f>IF($R92="","",IF($P92="Yes",IF($Q92="","",$R92*$Q92),IF($P92="No",0,"")))</f>
        <v/>
      </c>
      <c r="T92" s="28">
        <f>IF($A92="","",IF(OR($B92="Credit",$B92="Payment"),IF($O92="","",$O92),""))</f>
        <v/>
      </c>
      <c r="U92" s="28">
        <f>IF($A92="","",IF($W92="Void","",IF($B92="Service",IF($R92="","",$R92+$S92),IF(OR($B92="Credit",$B92="Payment"),IF($T92="","",-$T92),""))))</f>
        <v/>
      </c>
      <c r="V92" s="15" t="n"/>
      <c r="W92" s="16" t="n"/>
    </row>
    <row r="93">
      <c r="A93" s="15" t="n"/>
      <c r="B93" s="16" t="n"/>
      <c r="C93" s="17" t="n"/>
      <c r="D93" s="17" t="n"/>
      <c r="E93" s="15" t="n"/>
      <c r="F93" s="15" t="n"/>
      <c r="G93" s="15" t="n"/>
      <c r="H93" s="15" t="n"/>
      <c r="I93" s="15" t="n"/>
      <c r="J93" s="15" t="n"/>
      <c r="K93" s="15" t="n"/>
      <c r="L93" s="18" t="n"/>
      <c r="M93" s="16" t="n"/>
      <c r="N93" s="31" t="n"/>
      <c r="O93" s="31" t="n"/>
      <c r="P93" s="16" t="n"/>
      <c r="Q93" s="20" t="n"/>
      <c r="R93" s="29">
        <f>IF($A93="","",IF($B93="Service",IF(OR($L93="",$N93=""),"",$L93*$N93),""))</f>
        <v/>
      </c>
      <c r="S93" s="29">
        <f>IF($R93="","",IF($P93="Yes",IF($Q93="","",$R93*$Q93),IF($P93="No",0,"")))</f>
        <v/>
      </c>
      <c r="T93" s="29">
        <f>IF($A93="","",IF(OR($B93="Credit",$B93="Payment"),IF($O93="","",$O93),""))</f>
        <v/>
      </c>
      <c r="U93" s="29">
        <f>IF($A93="","",IF($W93="Void","",IF($B93="Service",IF($R93="","",$R93+$S93),IF(OR($B93="Credit",$B93="Payment"),IF($T93="","",-$T93),""))))</f>
        <v/>
      </c>
      <c r="V93" s="15" t="n"/>
      <c r="W93" s="16" t="n"/>
    </row>
    <row r="94">
      <c r="A94" s="15" t="n"/>
      <c r="B94" s="16" t="n"/>
      <c r="C94" s="17" t="n"/>
      <c r="D94" s="17" t="n"/>
      <c r="E94" s="15" t="n"/>
      <c r="F94" s="15" t="n"/>
      <c r="G94" s="15" t="n"/>
      <c r="H94" s="15" t="n"/>
      <c r="I94" s="15" t="n"/>
      <c r="J94" s="15" t="n"/>
      <c r="K94" s="15" t="n"/>
      <c r="L94" s="18" t="n"/>
      <c r="M94" s="16" t="n"/>
      <c r="N94" s="31" t="n"/>
      <c r="O94" s="31" t="n"/>
      <c r="P94" s="16" t="n"/>
      <c r="Q94" s="20" t="n"/>
      <c r="R94" s="28">
        <f>IF($A94="","",IF($B94="Service",IF(OR($L94="",$N94=""),"",$L94*$N94),""))</f>
        <v/>
      </c>
      <c r="S94" s="28">
        <f>IF($R94="","",IF($P94="Yes",IF($Q94="","",$R94*$Q94),IF($P94="No",0,"")))</f>
        <v/>
      </c>
      <c r="T94" s="28">
        <f>IF($A94="","",IF(OR($B94="Credit",$B94="Payment"),IF($O94="","",$O94),""))</f>
        <v/>
      </c>
      <c r="U94" s="28">
        <f>IF($A94="","",IF($W94="Void","",IF($B94="Service",IF($R94="","",$R94+$S94),IF(OR($B94="Credit",$B94="Payment"),IF($T94="","",-$T94),""))))</f>
        <v/>
      </c>
      <c r="V94" s="15" t="n"/>
      <c r="W94" s="16" t="n"/>
    </row>
    <row r="95">
      <c r="A95" s="15" t="n"/>
      <c r="B95" s="16" t="n"/>
      <c r="C95" s="17" t="n"/>
      <c r="D95" s="17" t="n"/>
      <c r="E95" s="15" t="n"/>
      <c r="F95" s="15" t="n"/>
      <c r="G95" s="15" t="n"/>
      <c r="H95" s="15" t="n"/>
      <c r="I95" s="15" t="n"/>
      <c r="J95" s="15" t="n"/>
      <c r="K95" s="15" t="n"/>
      <c r="L95" s="18" t="n"/>
      <c r="M95" s="16" t="n"/>
      <c r="N95" s="31" t="n"/>
      <c r="O95" s="31" t="n"/>
      <c r="P95" s="16" t="n"/>
      <c r="Q95" s="20" t="n"/>
      <c r="R95" s="29">
        <f>IF($A95="","",IF($B95="Service",IF(OR($L95="",$N95=""),"",$L95*$N95),""))</f>
        <v/>
      </c>
      <c r="S95" s="29">
        <f>IF($R95="","",IF($P95="Yes",IF($Q95="","",$R95*$Q95),IF($P95="No",0,"")))</f>
        <v/>
      </c>
      <c r="T95" s="29">
        <f>IF($A95="","",IF(OR($B95="Credit",$B95="Payment"),IF($O95="","",$O95),""))</f>
        <v/>
      </c>
      <c r="U95" s="29">
        <f>IF($A95="","",IF($W95="Void","",IF($B95="Service",IF($R95="","",$R95+$S95),IF(OR($B95="Credit",$B95="Payment"),IF($T95="","",-$T95),""))))</f>
        <v/>
      </c>
      <c r="V95" s="15" t="n"/>
      <c r="W95" s="16" t="n"/>
    </row>
    <row r="96">
      <c r="A96" s="15" t="n"/>
      <c r="B96" s="16" t="n"/>
      <c r="C96" s="17" t="n"/>
      <c r="D96" s="17" t="n"/>
      <c r="E96" s="15" t="n"/>
      <c r="F96" s="15" t="n"/>
      <c r="G96" s="15" t="n"/>
      <c r="H96" s="15" t="n"/>
      <c r="I96" s="15" t="n"/>
      <c r="J96" s="15" t="n"/>
      <c r="K96" s="15" t="n"/>
      <c r="L96" s="18" t="n"/>
      <c r="M96" s="16" t="n"/>
      <c r="N96" s="31" t="n"/>
      <c r="O96" s="31" t="n"/>
      <c r="P96" s="16" t="n"/>
      <c r="Q96" s="20" t="n"/>
      <c r="R96" s="28">
        <f>IF($A96="","",IF($B96="Service",IF(OR($L96="",$N96=""),"",$L96*$N96),""))</f>
        <v/>
      </c>
      <c r="S96" s="28">
        <f>IF($R96="","",IF($P96="Yes",IF($Q96="","",$R96*$Q96),IF($P96="No",0,"")))</f>
        <v/>
      </c>
      <c r="T96" s="28">
        <f>IF($A96="","",IF(OR($B96="Credit",$B96="Payment"),IF($O96="","",$O96),""))</f>
        <v/>
      </c>
      <c r="U96" s="28">
        <f>IF($A96="","",IF($W96="Void","",IF($B96="Service",IF($R96="","",$R96+$S96),IF(OR($B96="Credit",$B96="Payment"),IF($T96="","",-$T96),""))))</f>
        <v/>
      </c>
      <c r="V96" s="15" t="n"/>
      <c r="W96" s="16" t="n"/>
    </row>
    <row r="97">
      <c r="A97" s="15" t="n"/>
      <c r="B97" s="16" t="n"/>
      <c r="C97" s="17" t="n"/>
      <c r="D97" s="17" t="n"/>
      <c r="E97" s="15" t="n"/>
      <c r="F97" s="15" t="n"/>
      <c r="G97" s="15" t="n"/>
      <c r="H97" s="15" t="n"/>
      <c r="I97" s="15" t="n"/>
      <c r="J97" s="15" t="n"/>
      <c r="K97" s="15" t="n"/>
      <c r="L97" s="18" t="n"/>
      <c r="M97" s="16" t="n"/>
      <c r="N97" s="31" t="n"/>
      <c r="O97" s="31" t="n"/>
      <c r="P97" s="16" t="n"/>
      <c r="Q97" s="20" t="n"/>
      <c r="R97" s="29">
        <f>IF($A97="","",IF($B97="Service",IF(OR($L97="",$N97=""),"",$L97*$N97),""))</f>
        <v/>
      </c>
      <c r="S97" s="29">
        <f>IF($R97="","",IF($P97="Yes",IF($Q97="","",$R97*$Q97),IF($P97="No",0,"")))</f>
        <v/>
      </c>
      <c r="T97" s="29">
        <f>IF($A97="","",IF(OR($B97="Credit",$B97="Payment"),IF($O97="","",$O97),""))</f>
        <v/>
      </c>
      <c r="U97" s="29">
        <f>IF($A97="","",IF($W97="Void","",IF($B97="Service",IF($R97="","",$R97+$S97),IF(OR($B97="Credit",$B97="Payment"),IF($T97="","",-$T97),""))))</f>
        <v/>
      </c>
      <c r="V97" s="15" t="n"/>
      <c r="W97" s="16" t="n"/>
    </row>
    <row r="98">
      <c r="A98" s="15" t="n"/>
      <c r="B98" s="16" t="n"/>
      <c r="C98" s="17" t="n"/>
      <c r="D98" s="17" t="n"/>
      <c r="E98" s="15" t="n"/>
      <c r="F98" s="15" t="n"/>
      <c r="G98" s="15" t="n"/>
      <c r="H98" s="15" t="n"/>
      <c r="I98" s="15" t="n"/>
      <c r="J98" s="15" t="n"/>
      <c r="K98" s="15" t="n"/>
      <c r="L98" s="18" t="n"/>
      <c r="M98" s="16" t="n"/>
      <c r="N98" s="31" t="n"/>
      <c r="O98" s="31" t="n"/>
      <c r="P98" s="16" t="n"/>
      <c r="Q98" s="20" t="n"/>
      <c r="R98" s="28">
        <f>IF($A98="","",IF($B98="Service",IF(OR($L98="",$N98=""),"",$L98*$N98),""))</f>
        <v/>
      </c>
      <c r="S98" s="28">
        <f>IF($R98="","",IF($P98="Yes",IF($Q98="","",$R98*$Q98),IF($P98="No",0,"")))</f>
        <v/>
      </c>
      <c r="T98" s="28">
        <f>IF($A98="","",IF(OR($B98="Credit",$B98="Payment"),IF($O98="","",$O98),""))</f>
        <v/>
      </c>
      <c r="U98" s="28">
        <f>IF($A98="","",IF($W98="Void","",IF($B98="Service",IF($R98="","",$R98+$S98),IF(OR($B98="Credit",$B98="Payment"),IF($T98="","",-$T98),""))))</f>
        <v/>
      </c>
      <c r="V98" s="15" t="n"/>
      <c r="W98" s="16" t="n"/>
    </row>
    <row r="99">
      <c r="A99" s="15" t="n"/>
      <c r="B99" s="16" t="n"/>
      <c r="C99" s="17" t="n"/>
      <c r="D99" s="17" t="n"/>
      <c r="E99" s="15" t="n"/>
      <c r="F99" s="15" t="n"/>
      <c r="G99" s="15" t="n"/>
      <c r="H99" s="15" t="n"/>
      <c r="I99" s="15" t="n"/>
      <c r="J99" s="15" t="n"/>
      <c r="K99" s="15" t="n"/>
      <c r="L99" s="18" t="n"/>
      <c r="M99" s="16" t="n"/>
      <c r="N99" s="31" t="n"/>
      <c r="O99" s="31" t="n"/>
      <c r="P99" s="16" t="n"/>
      <c r="Q99" s="20" t="n"/>
      <c r="R99" s="29">
        <f>IF($A99="","",IF($B99="Service",IF(OR($L99="",$N99=""),"",$L99*$N99),""))</f>
        <v/>
      </c>
      <c r="S99" s="29">
        <f>IF($R99="","",IF($P99="Yes",IF($Q99="","",$R99*$Q99),IF($P99="No",0,"")))</f>
        <v/>
      </c>
      <c r="T99" s="29">
        <f>IF($A99="","",IF(OR($B99="Credit",$B99="Payment"),IF($O99="","",$O99),""))</f>
        <v/>
      </c>
      <c r="U99" s="29">
        <f>IF($A99="","",IF($W99="Void","",IF($B99="Service",IF($R99="","",$R99+$S99),IF(OR($B99="Credit",$B99="Payment"),IF($T99="","",-$T99),""))))</f>
        <v/>
      </c>
      <c r="V99" s="15" t="n"/>
      <c r="W99" s="16" t="n"/>
    </row>
    <row r="100">
      <c r="A100" s="15" t="n"/>
      <c r="B100" s="16" t="n"/>
      <c r="C100" s="17" t="n"/>
      <c r="D100" s="17" t="n"/>
      <c r="E100" s="15" t="n"/>
      <c r="F100" s="15" t="n"/>
      <c r="G100" s="15" t="n"/>
      <c r="H100" s="15" t="n"/>
      <c r="I100" s="15" t="n"/>
      <c r="J100" s="15" t="n"/>
      <c r="K100" s="15" t="n"/>
      <c r="L100" s="18" t="n"/>
      <c r="M100" s="16" t="n"/>
      <c r="N100" s="31" t="n"/>
      <c r="O100" s="31" t="n"/>
      <c r="P100" s="16" t="n"/>
      <c r="Q100" s="20" t="n"/>
      <c r="R100" s="28">
        <f>IF($A100="","",IF($B100="Service",IF(OR($L100="",$N100=""),"",$L100*$N100),""))</f>
        <v/>
      </c>
      <c r="S100" s="28">
        <f>IF($R100="","",IF($P100="Yes",IF($Q100="","",$R100*$Q100),IF($P100="No",0,"")))</f>
        <v/>
      </c>
      <c r="T100" s="28">
        <f>IF($A100="","",IF(OR($B100="Credit",$B100="Payment"),IF($O100="","",$O100),""))</f>
        <v/>
      </c>
      <c r="U100" s="28">
        <f>IF($A100="","",IF($W100="Void","",IF($B100="Service",IF($R100="","",$R100+$S100),IF(OR($B100="Credit",$B100="Payment"),IF($T100="","",-$T100),""))))</f>
        <v/>
      </c>
      <c r="V100" s="15" t="n"/>
      <c r="W100" s="16" t="n"/>
    </row>
    <row r="101">
      <c r="A101" s="15" t="n"/>
      <c r="B101" s="16" t="n"/>
      <c r="C101" s="17" t="n"/>
      <c r="D101" s="17" t="n"/>
      <c r="E101" s="15" t="n"/>
      <c r="F101" s="15" t="n"/>
      <c r="G101" s="15" t="n"/>
      <c r="H101" s="15" t="n"/>
      <c r="I101" s="15" t="n"/>
      <c r="J101" s="15" t="n"/>
      <c r="K101" s="15" t="n"/>
      <c r="L101" s="18" t="n"/>
      <c r="M101" s="16" t="n"/>
      <c r="N101" s="31" t="n"/>
      <c r="O101" s="31" t="n"/>
      <c r="P101" s="16" t="n"/>
      <c r="Q101" s="20" t="n"/>
      <c r="R101" s="29">
        <f>IF($A101="","",IF($B101="Service",IF(OR($L101="",$N101=""),"",$L101*$N101),""))</f>
        <v/>
      </c>
      <c r="S101" s="29">
        <f>IF($R101="","",IF($P101="Yes",IF($Q101="","",$R101*$Q101),IF($P101="No",0,"")))</f>
        <v/>
      </c>
      <c r="T101" s="29">
        <f>IF($A101="","",IF(OR($B101="Credit",$B101="Payment"),IF($O101="","",$O101),""))</f>
        <v/>
      </c>
      <c r="U101" s="29">
        <f>IF($A101="","",IF($W101="Void","",IF($B101="Service",IF($R101="","",$R101+$S101),IF(OR($B101="Credit",$B101="Payment"),IF($T101="","",-$T101),""))))</f>
        <v/>
      </c>
      <c r="V101" s="15" t="n"/>
      <c r="W101" s="16" t="n"/>
    </row>
    <row r="102">
      <c r="A102" s="15" t="n"/>
      <c r="B102" s="16" t="n"/>
      <c r="C102" s="17" t="n"/>
      <c r="D102" s="17" t="n"/>
      <c r="E102" s="15" t="n"/>
      <c r="F102" s="15" t="n"/>
      <c r="G102" s="15" t="n"/>
      <c r="H102" s="15" t="n"/>
      <c r="I102" s="15" t="n"/>
      <c r="J102" s="15" t="n"/>
      <c r="K102" s="15" t="n"/>
      <c r="L102" s="18" t="n"/>
      <c r="M102" s="16" t="n"/>
      <c r="N102" s="31" t="n"/>
      <c r="O102" s="31" t="n"/>
      <c r="P102" s="16" t="n"/>
      <c r="Q102" s="20" t="n"/>
      <c r="R102" s="28">
        <f>IF($A102="","",IF($B102="Service",IF(OR($L102="",$N102=""),"",$L102*$N102),""))</f>
        <v/>
      </c>
      <c r="S102" s="28">
        <f>IF($R102="","",IF($P102="Yes",IF($Q102="","",$R102*$Q102),IF($P102="No",0,"")))</f>
        <v/>
      </c>
      <c r="T102" s="28">
        <f>IF($A102="","",IF(OR($B102="Credit",$B102="Payment"),IF($O102="","",$O102),""))</f>
        <v/>
      </c>
      <c r="U102" s="28">
        <f>IF($A102="","",IF($W102="Void","",IF($B102="Service",IF($R102="","",$R102+$S102),IF(OR($B102="Credit",$B102="Payment"),IF($T102="","",-$T102),""))))</f>
        <v/>
      </c>
      <c r="V102" s="15" t="n"/>
      <c r="W102" s="16" t="n"/>
    </row>
    <row r="103">
      <c r="A103" s="15" t="n"/>
      <c r="B103" s="16" t="n"/>
      <c r="C103" s="17" t="n"/>
      <c r="D103" s="17" t="n"/>
      <c r="E103" s="15" t="n"/>
      <c r="F103" s="15" t="n"/>
      <c r="G103" s="15" t="n"/>
      <c r="H103" s="15" t="n"/>
      <c r="I103" s="15" t="n"/>
      <c r="J103" s="15" t="n"/>
      <c r="K103" s="15" t="n"/>
      <c r="L103" s="18" t="n"/>
      <c r="M103" s="16" t="n"/>
      <c r="N103" s="31" t="n"/>
      <c r="O103" s="31" t="n"/>
      <c r="P103" s="16" t="n"/>
      <c r="Q103" s="20" t="n"/>
      <c r="R103" s="29">
        <f>IF($A103="","",IF($B103="Service",IF(OR($L103="",$N103=""),"",$L103*$N103),""))</f>
        <v/>
      </c>
      <c r="S103" s="29">
        <f>IF($R103="","",IF($P103="Yes",IF($Q103="","",$R103*$Q103),IF($P103="No",0,"")))</f>
        <v/>
      </c>
      <c r="T103" s="29">
        <f>IF($A103="","",IF(OR($B103="Credit",$B103="Payment"),IF($O103="","",$O103),""))</f>
        <v/>
      </c>
      <c r="U103" s="29">
        <f>IF($A103="","",IF($W103="Void","",IF($B103="Service",IF($R103="","",$R103+$S103),IF(OR($B103="Credit",$B103="Payment"),IF($T103="","",-$T103),""))))</f>
        <v/>
      </c>
      <c r="V103" s="15" t="n"/>
      <c r="W103" s="16" t="n"/>
    </row>
  </sheetData>
  <autoFilter ref="A3:W103"/>
  <mergeCells count="1">
    <mergeCell ref="A1:W1"/>
  </mergeCells>
  <conditionalFormatting sqref="A4:W103">
    <cfRule type="expression" priority="1" dxfId="0" stopIfTrue="1">
      <formula>=AND($A4&lt;&gt;"",$W4&lt;&gt;"Void",OR($B4="",$C4="",$D4="",$E4="",$V4="",$W4="",IF($B4="Service",OR($F4="",$G4="",$H4="",$I4="",$K4="",$L4="",$L4&lt;=0,$M4="",$N4="",$P4="",AND($P4="Yes",$Q4="")),IF(OR($B4="Credit",$B4="Payment"),OR($O4="",$O4&lt;=0),TRUE))))</formula>
    </cfRule>
  </conditionalFormatting>
  <conditionalFormatting sqref="Q4:Q103">
    <cfRule type="expression" priority="2" dxfId="0" stopIfTrue="1">
      <formula>=AND($A4&lt;&gt;"",$B4="Service",$P4="No",$Q4&lt;&gt;"",$Q4&lt;&gt;0)</formula>
    </cfRule>
  </conditionalFormatting>
  <conditionalFormatting sqref="E4:E103">
    <cfRule type="expression" priority="3" dxfId="0" stopIfTrue="1">
      <formula>=AND($A4&lt;&gt;"",$E4&lt;&gt;"",COUNTIFS($A$4:$A$103,$A4,$E$4:$E$103,"&lt;&gt;"&amp;$E4,$E$4:$E$103,"&lt;&gt;")&gt;0)</formula>
    </cfRule>
  </conditionalFormatting>
  <dataValidations count="10">
    <dataValidation sqref="B4:B103" showDropDown="0" showInputMessage="1" showErrorMessage="1" allowBlank="0" errorTitle="Choose an entry type" error="Choose a value from the editable Assumptions list." promptTitle="Entry type" prompt="Use Service, Credit, or Payment as defined on Assumptions." type="list">
      <formula1>=$X$1:$X$3</formula1>
    </dataValidation>
    <dataValidation sqref="C4:D103" showDropDown="0" showInputMessage="0" showErrorMessage="1" allowBlank="0" errorTitle="Check the date" error="Enter a date within the editable Assumptions limits." type="date" operator="between">
      <formula1>=$AC$4</formula1>
      <formula2>=$AC$5</formula2>
    </dataValidation>
    <dataValidation sqref="M4:M103" showDropDown="0" showInputMessage="0" showErrorMessage="1" allowBlank="0" errorTitle="Choose a unit" error="Choose a value from the editable Assumptions list." type="list">
      <formula1>=$AA$1:$AA$5</formula1>
    </dataValidation>
    <dataValidation sqref="P4:P103" showDropDown="0" showInputMessage="0" showErrorMessage="1" allowBlank="0" errorTitle="Choose Yes or No" error="Choose a value from the editable Assumptions list." type="list">
      <formula1>=$Z$1:$Z$2</formula1>
    </dataValidation>
    <dataValidation sqref="V4:V103" showDropDown="0" showInputMessage="0" showErrorMessage="1" allowBlank="0" errorTitle="Choose responsibility" error="Choose a value from the editable Assumptions list." type="list">
      <formula1>=$AB$1:$AB$3</formula1>
    </dataValidation>
    <dataValidation sqref="W4:W103" showDropDown="0" showInputMessage="0" showErrorMessage="1" allowBlank="0" errorTitle="Choose a status" error="Choose a value from the editable Assumptions list." type="list">
      <formula1>=$Y$1:$Y$3</formula1>
    </dataValidation>
    <dataValidation sqref="L4:L103" showDropDown="0" showInputMessage="0" showErrorMessage="1" allowBlank="0" errorTitle="Check quantity" error="Enter zero or a positive quantity within the editable Assumptions limit." type="decimal" operator="between">
      <formula1>0</formula1>
      <formula2>=$AC$1</formula2>
    </dataValidation>
    <dataValidation sqref="N4:N103" showDropDown="0" showInputMessage="0" showErrorMessage="1" allowBlank="0" errorTitle="Check unit price" error="Enter a nonnegative amount within the editable Assumptions limit." type="decimal" operator="between">
      <formula1>0</formula1>
      <formula2>=$AC$2</formula2>
    </dataValidation>
    <dataValidation sqref="O4:O103" showDropDown="0" showInputMessage="0" showErrorMessage="1" allowBlank="0" errorTitle="Check entered amount" error="Enter a nonnegative amount within the editable Assumptions limit." type="decimal" operator="between">
      <formula1>0</formula1>
      <formula2>=$AC$3</formula2>
    </dataValidation>
    <dataValidation sqref="Q4:Q103" showDropDown="0" showInputMessage="0" showErrorMessage="1" allowBlank="0" errorTitle="Check tax rate" error="Enter a decimal tax rate within the editable Assumptions limit." type="decimal" operator="between">
      <formula1>0</formula1>
      <formula2>=$AC$6</formula2>
    </dataValidation>
  </dataValidations>
  <pageMargins left="0.25" right="0.25" top="0.4" bottom="0.4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" customWidth="1" min="2" max="2"/>
    <col width="16" customWidth="1" min="3" max="3"/>
    <col width="3" customWidth="1" min="4" max="4"/>
    <col width="17" customWidth="1" min="5" max="5"/>
    <col width="3" customWidth="1" min="6" max="6"/>
    <col width="14" customWidth="1" min="7" max="7"/>
    <col width="3" customWidth="1" min="8" max="8"/>
    <col width="20" customWidth="1" min="9" max="9"/>
    <col width="3" customWidth="1" min="10" max="10"/>
    <col width="23" customWidth="1" min="11" max="11"/>
    <col width="18" customWidth="1" min="12" max="12"/>
    <col width="56" customWidth="1" min="13" max="13"/>
  </cols>
  <sheetData>
    <row r="1" ht="26" customHeight="1">
      <c r="A1" s="1" t="inlineStr">
        <is>
          <t>Invoice Assumptions and Editable Lists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7" t="n"/>
    </row>
    <row r="2" ht="28" customHeight="1">
      <c r="A2" s="2" t="inlineStr">
        <is>
          <t>Edit these workflow choices and validation limits as needed. Tax rates and invoice decisions require human review.</t>
        </is>
      </c>
    </row>
    <row r="3">
      <c r="A3" s="21" t="inlineStr">
        <is>
          <t>Entry Type</t>
        </is>
      </c>
      <c r="C3" s="21" t="inlineStr">
        <is>
          <t>Entry Status</t>
        </is>
      </c>
      <c r="E3" s="21" t="inlineStr">
        <is>
          <t>Taxable Choice</t>
        </is>
      </c>
      <c r="G3" s="21" t="inlineStr">
        <is>
          <t>Unit</t>
        </is>
      </c>
      <c r="I3" s="21" t="inlineStr">
        <is>
          <t>Responsibility</t>
        </is>
      </c>
      <c r="K3" s="21" t="inlineStr">
        <is>
          <t>Validation Limit</t>
        </is>
      </c>
      <c r="L3" s="21" t="inlineStr">
        <is>
          <t>Editable Value</t>
        </is>
      </c>
      <c r="M3" s="21" t="inlineStr">
        <is>
          <t>Purpose</t>
        </is>
      </c>
    </row>
    <row r="4">
      <c r="A4" s="15" t="inlineStr">
        <is>
          <t>Service</t>
        </is>
      </c>
      <c r="B4" s="6" t="n"/>
      <c r="C4" s="15" t="inlineStr">
        <is>
          <t>Draft</t>
        </is>
      </c>
      <c r="D4" s="6" t="n"/>
      <c r="E4" s="15" t="inlineStr">
        <is>
          <t>Yes</t>
        </is>
      </c>
      <c r="F4" s="6" t="n"/>
      <c r="G4" s="15" t="inlineStr">
        <is>
          <t>each</t>
        </is>
      </c>
      <c r="H4" s="6" t="n"/>
      <c r="I4" s="15" t="inlineStr">
        <is>
          <t>Customer</t>
        </is>
      </c>
      <c r="J4" s="6" t="n"/>
      <c r="K4" s="6" t="inlineStr">
        <is>
          <t>Maximum quantity</t>
        </is>
      </c>
      <c r="L4" s="22" t="n">
        <v>10000</v>
      </c>
      <c r="M4" s="6" t="inlineStr">
        <is>
          <t>Template entry limit; revise for your operating workflow.</t>
        </is>
      </c>
    </row>
    <row r="5">
      <c r="A5" s="15" t="inlineStr">
        <is>
          <t>Credit</t>
        </is>
      </c>
      <c r="B5" s="8" t="n"/>
      <c r="C5" s="15" t="inlineStr">
        <is>
          <t>Posted</t>
        </is>
      </c>
      <c r="D5" s="8" t="n"/>
      <c r="E5" s="15" t="inlineStr">
        <is>
          <t>No</t>
        </is>
      </c>
      <c r="F5" s="8" t="n"/>
      <c r="G5" s="15" t="inlineStr">
        <is>
          <t>hours</t>
        </is>
      </c>
      <c r="H5" s="8" t="n"/>
      <c r="I5" s="15" t="inlineStr">
        <is>
          <t>Property manager</t>
        </is>
      </c>
      <c r="J5" s="8" t="n"/>
      <c r="K5" s="8" t="inlineStr">
        <is>
          <t>Maximum unit price</t>
        </is>
      </c>
      <c r="L5" s="32" t="n">
        <v>100000</v>
      </c>
      <c r="M5" s="8" t="inlineStr">
        <is>
          <t>Template entry limit in US dollars; review before use.</t>
        </is>
      </c>
    </row>
    <row r="6">
      <c r="A6" s="15" t="inlineStr">
        <is>
          <t>Payment</t>
        </is>
      </c>
      <c r="B6" s="6" t="n"/>
      <c r="C6" s="15" t="inlineStr">
        <is>
          <t>Void</t>
        </is>
      </c>
      <c r="D6" s="6" t="n"/>
      <c r="E6" s="15" t="n"/>
      <c r="F6" s="6" t="n"/>
      <c r="G6" s="15" t="inlineStr">
        <is>
          <t>ounces</t>
        </is>
      </c>
      <c r="H6" s="6" t="n"/>
      <c r="I6" s="15" t="inlineStr">
        <is>
          <t>Company review</t>
        </is>
      </c>
      <c r="J6" s="6" t="n"/>
      <c r="K6" s="6" t="inlineStr">
        <is>
          <t>Maximum entered amount</t>
        </is>
      </c>
      <c r="L6" s="32" t="n">
        <v>1000000</v>
      </c>
      <c r="M6" s="6" t="inlineStr">
        <is>
          <t>Template limit for a credit or payment entry.</t>
        </is>
      </c>
    </row>
    <row r="7">
      <c r="A7" s="15" t="n"/>
      <c r="B7" s="8" t="n"/>
      <c r="C7" s="15" t="n"/>
      <c r="D7" s="8" t="n"/>
      <c r="E7" s="15" t="n"/>
      <c r="F7" s="8" t="n"/>
      <c r="G7" s="15" t="inlineStr">
        <is>
          <t>gallons</t>
        </is>
      </c>
      <c r="H7" s="8" t="n"/>
      <c r="I7" s="15" t="n"/>
      <c r="J7" s="8" t="n"/>
      <c r="K7" s="8" t="inlineStr">
        <is>
          <t>Earliest allowed date</t>
        </is>
      </c>
      <c r="L7" s="24" t="n">
        <v>43831</v>
      </c>
      <c r="M7" s="8" t="inlineStr">
        <is>
          <t>Editable validation boundary for invoice and activity dates.</t>
        </is>
      </c>
    </row>
    <row r="8">
      <c r="A8" s="15" t="n"/>
      <c r="B8" s="6" t="n"/>
      <c r="C8" s="15" t="n"/>
      <c r="D8" s="6" t="n"/>
      <c r="E8" s="15" t="n"/>
      <c r="F8" s="6" t="n"/>
      <c r="G8" s="15" t="inlineStr">
        <is>
          <t>pounds</t>
        </is>
      </c>
      <c r="H8" s="6" t="n"/>
      <c r="I8" s="15" t="n"/>
      <c r="J8" s="6" t="n"/>
      <c r="K8" s="6" t="inlineStr">
        <is>
          <t>Latest allowed date</t>
        </is>
      </c>
      <c r="L8" s="24" t="n">
        <v>46640</v>
      </c>
      <c r="M8" s="6" t="inlineStr">
        <is>
          <t>Editable validation boundary; currently one year from today.</t>
        </is>
      </c>
    </row>
    <row r="9">
      <c r="A9" s="15" t="n"/>
      <c r="B9" s="8" t="n"/>
      <c r="C9" s="15" t="n"/>
      <c r="D9" s="8" t="n"/>
      <c r="E9" s="15" t="n"/>
      <c r="F9" s="8" t="n"/>
      <c r="G9" s="15" t="n"/>
      <c r="H9" s="8" t="n"/>
      <c r="I9" s="15" t="n"/>
      <c r="J9" s="8" t="n"/>
      <c r="K9" s="8" t="inlineStr">
        <is>
          <t>Maximum tax rate</t>
        </is>
      </c>
      <c r="L9" s="25" t="n">
        <v>0.25</v>
      </c>
      <c r="M9" s="8" t="inlineStr">
        <is>
          <t>Validation ceiling only; enter a locally reviewed rate on each taxable line.</t>
        </is>
      </c>
    </row>
  </sheetData>
  <autoFilter ref="K3:M9"/>
  <mergeCells count="1">
    <mergeCell ref="A1:M1"/>
  </mergeCells>
  <pageMargins left="0.25" right="0.25" top="0.4" bottom="0.4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Fictional Pest Control Invoice Template</dc:title>
  <dc:subject xmlns:dc="http://purl.org/dc/elements/1.1/">Prepare and review pest control invoice entries</dc:subject>
  <dcterms:created xmlns:dcterms="http://purl.org/dc/terms/" xmlns:xsi="http://www.w3.org/2001/XMLSchema-instance" xsi:type="dcterms:W3CDTF">2026-09-10T20:41:06Z</dcterms:created>
  <dcterms:modified xmlns:dcterms="http://purl.org/dc/terms/" xmlns:xsi="http://www.w3.org/2001/XMLSchema-instance" xsi:type="dcterms:W3CDTF">2026-09-10T20:41:07+00:00Z</dcterms:modified>
</cp:coreProperties>
</file>