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Lead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0" hidden="1">'Summary'!$A$7:$H$16</definedName>
    <definedName name="_xlnm._FilterDatabase" localSheetId="1" hidden="1">'Leads'!$A$4:$N$104</definedName>
    <definedName name="_xlnm._FilterDatabase" localSheetId="2" hidden="1">'Assumptions'!$A$4:$E$13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$#,##0.00;[Red]-$#,##0.00"/>
    <numFmt numFmtId="166" formatCode="0.0%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i val="1"/>
      <color rgb="005E6F68"/>
      <sz val="9"/>
    </font>
    <font>
      <name val="Aptos"/>
      <b val="1"/>
      <color rgb="00FFFFFF"/>
      <sz val="10"/>
    </font>
    <font>
      <name val="Aptos"/>
      <color rgb="0024332E"/>
      <sz val="10"/>
    </font>
    <font>
      <name val="Aptos"/>
      <b val="1"/>
      <color rgb="0024332E"/>
      <sz val="10"/>
    </font>
  </fonts>
  <fills count="9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56A4A"/>
      </patternFill>
    </fill>
    <fill>
      <patternFill patternType="solid">
        <fgColor rgb="00FFF1C9"/>
      </patternFill>
    </fill>
    <fill>
      <patternFill patternType="solid">
        <fgColor rgb="00F5F8F6"/>
      </patternFill>
    </fill>
    <fill>
      <patternFill patternType="solid">
        <fgColor rgb="00FFFFFF"/>
      </patternFill>
    </fill>
    <fill>
      <patternFill patternType="solid">
        <fgColor rgb="00E8EFEC"/>
      </patternFill>
    </fill>
    <fill>
      <patternFill patternType="solid">
        <fgColor rgb="00B84A3A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52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164" fontId="5" fillId="5" borderId="1" applyAlignment="1" pivotButton="0" quotePrefix="0" xfId="0">
      <alignment horizontal="center" vertical="center" wrapText="1"/>
    </xf>
    <xf numFmtId="1" fontId="5" fillId="5" borderId="1" applyAlignment="1" pivotButton="0" quotePrefix="0" xfId="0">
      <alignment horizontal="center" vertical="center" wrapText="1"/>
    </xf>
    <xf numFmtId="165" fontId="5" fillId="5" borderId="1" applyAlignment="1" pivotButton="0" quotePrefix="0" xfId="0">
      <alignment horizontal="center" vertical="center" wrapText="1"/>
    </xf>
    <xf numFmtId="166" fontId="5" fillId="5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 wrapText="1"/>
    </xf>
    <xf numFmtId="1" fontId="4" fillId="5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 wrapText="1"/>
    </xf>
    <xf numFmtId="1" fontId="4" fillId="6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0" fontId="3" fillId="8" borderId="1" applyAlignment="1" pivotButton="0" quotePrefix="0" xfId="0">
      <alignment horizontal="left" vertical="center" wrapText="1"/>
    </xf>
    <xf numFmtId="1" fontId="3" fillId="8" borderId="1" applyAlignment="1" pivotButton="0" quotePrefix="0" xfId="0">
      <alignment horizontal="right" vertical="center"/>
    </xf>
    <xf numFmtId="166" fontId="3" fillId="8" borderId="1" applyAlignment="1" pivotButton="0" quotePrefix="0" xfId="0">
      <alignment horizontal="right" vertical="center"/>
    </xf>
    <xf numFmtId="165" fontId="3" fillId="8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left" vertical="center" wrapText="1"/>
    </xf>
    <xf numFmtId="1" fontId="3" fillId="3" borderId="1" applyAlignment="1" pivotButton="0" quotePrefix="0" xfId="0">
      <alignment horizontal="right" vertical="center"/>
    </xf>
    <xf numFmtId="166" fontId="3" fillId="3" borderId="1" applyAlignment="1" pivotButton="0" quotePrefix="0" xfId="0">
      <alignment horizontal="right" vertical="center"/>
    </xf>
    <xf numFmtId="165" fontId="3" fillId="3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top" wrapText="1"/>
    </xf>
    <xf numFmtId="165" fontId="4" fillId="4" borderId="1" applyAlignment="1" pivotButton="0" quotePrefix="0" xfId="0">
      <alignment horizontal="center" vertical="center" wrapText="1"/>
    </xf>
    <xf numFmtId="0" fontId="4" fillId="7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  <xf numFmtId="164" fontId="5" fillId="5" borderId="1" applyAlignment="1" pivotButton="0" quotePrefix="0" xfId="0">
      <alignment horizontal="center" vertical="center" wrapText="1"/>
    </xf>
    <xf numFmtId="165" fontId="5" fillId="5" borderId="1" applyAlignment="1" pivotButton="0" quotePrefix="0" xfId="0">
      <alignment horizontal="center" vertical="center" wrapText="1"/>
    </xf>
    <xf numFmtId="166" fontId="5" fillId="5" borderId="1" applyAlignment="1" pivotButton="0" quotePrefix="0" xfId="0">
      <alignment horizontal="center" vertical="center" wrapText="1"/>
    </xf>
    <xf numFmtId="166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66" fontId="3" fillId="8" borderId="1" applyAlignment="1" pivotButton="0" quotePrefix="0" xfId="0">
      <alignment horizontal="right" vertical="center"/>
    </xf>
    <xf numFmtId="165" fontId="3" fillId="8" borderId="1" applyAlignment="1" pivotButton="0" quotePrefix="0" xfId="0">
      <alignment horizontal="right" vertical="center"/>
    </xf>
    <xf numFmtId="166" fontId="3" fillId="3" borderId="1" applyAlignment="1" pivotButton="0" quotePrefix="0" xfId="0">
      <alignment horizontal="right" vertical="center"/>
    </xf>
    <xf numFmtId="165" fontId="3" fillId="3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center" vertical="center" wrapText="1"/>
    </xf>
    <xf numFmtId="165" fontId="4" fillId="4" borderId="1" applyAlignment="1" pivotButton="0" quotePrefix="0" xfId="0">
      <alignment horizontal="center" vertical="center" wrapText="1"/>
    </xf>
    <xf numFmtId="164" fontId="4" fillId="4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B84A3A"/>
        </patternFill>
      </fill>
    </dxf>
    <dxf>
      <font>
        <name val="Aptos"/>
        <b val="1"/>
        <color rgb="00FFFFFF"/>
        <sz val="10"/>
      </font>
      <fill>
        <patternFill patternType="solid">
          <fgColor rgb="002F7A6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Won Revenue by Source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'Summary'!H7</f>
            </strRef>
          </tx>
          <spPr>
            <a:solidFill xmlns:a="http://schemas.openxmlformats.org/drawingml/2006/main">
              <a:srgbClr val="2F7A68"/>
            </a:solidFill>
            <a:ln xmlns:a="http://schemas.openxmlformats.org/drawingml/2006/main">
              <a:solidFill>
                <a:srgbClr val="2F7A68"/>
              </a:solidFill>
              <a:prstDash val="solid"/>
            </a:ln>
          </spPr>
          <cat>
            <numRef>
              <f>'Summary'!$A$8:$A$16</f>
            </numRef>
          </cat>
          <val>
            <numRef>
              <f>'Summary'!$H$8:$H$16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Won revenue ($)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Referral source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9</col>
      <colOff>0</colOff>
      <row>6</row>
      <rowOff>0</rowOff>
    </from>
    <ext cx="4140000" cy="266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2" customWidth="1" min="3" max="3"/>
    <col width="11" customWidth="1" min="4" max="4"/>
    <col width="14" customWidth="1" min="5" max="5"/>
    <col width="14" customWidth="1" min="6" max="6"/>
    <col width="16" customWidth="1" min="7" max="7"/>
    <col width="16" customWidth="1" min="8" max="8"/>
    <col width="2" customWidth="1" min="9" max="9"/>
    <col width="2" customWidth="1" min="10" max="10"/>
  </cols>
  <sheetData>
    <row r="1" ht="29" customHeight="1">
      <c r="A1" s="1" t="inlineStr">
        <is>
          <t>Referral Source Performance Summary</t>
        </is>
      </c>
      <c r="B1" s="35" t="n"/>
      <c r="C1" s="35" t="n"/>
      <c r="D1" s="35" t="n"/>
      <c r="E1" s="35" t="n"/>
      <c r="F1" s="35" t="n"/>
      <c r="G1" s="35" t="n"/>
      <c r="H1" s="36" t="n"/>
    </row>
    <row r="2" ht="24" customHeight="1">
      <c r="A2" s="2" t="inlineStr">
        <is>
          <t>Indicators use the reporting dates on Assumptions and attribute activity by lead date.</t>
        </is>
      </c>
    </row>
    <row r="3">
      <c r="A3" s="3" t="inlineStr">
        <is>
          <t>Period start</t>
        </is>
      </c>
      <c r="B3" s="37">
        <f>Assumptions!$H$8</f>
        <v/>
      </c>
      <c r="C3" s="3" t="inlineStr">
        <is>
          <t>Period end</t>
        </is>
      </c>
      <c r="D3" s="37">
        <f>Assumptions!$H$9</f>
        <v/>
      </c>
      <c r="E3" s="3" t="inlineStr">
        <is>
          <t>Leads</t>
        </is>
      </c>
      <c r="F3" s="5">
        <f>COUNTIFS(Leads!$A$5:$A$104,"&gt;="&amp;$B$3,Leads!$A$5:$A$104,"&lt;="&amp;$D$3)</f>
        <v/>
      </c>
      <c r="G3" s="3" t="inlineStr">
        <is>
          <t>Won revenue</t>
        </is>
      </c>
      <c r="H3" s="38">
        <f>SUMIFS(Leads!$M$5:$M$104,Leads!$A$5:$A$104,"&gt;="&amp;$B$3,Leads!$A$5:$A$104,"&lt;="&amp;$D$3,Leads!$I$5:$I$104,"Won")</f>
        <v/>
      </c>
    </row>
    <row r="4">
      <c r="A4" s="3" t="inlineStr">
        <is>
          <t>Quotes</t>
        </is>
      </c>
      <c r="B4" s="5">
        <f>COUNTIFS(Leads!$A$5:$A$104,"&gt;="&amp;$B$3,Leads!$A$5:$A$104,"&lt;="&amp;$D$3,Leads!$J$5:$J$104,"&lt;&gt;")</f>
        <v/>
      </c>
      <c r="C4" s="3" t="inlineStr">
        <is>
          <t>Wins</t>
        </is>
      </c>
      <c r="D4" s="5">
        <f>COUNTIFS(Leads!$A$5:$A$104,"&gt;="&amp;$B$3,Leads!$A$5:$A$104,"&lt;="&amp;$D$3,Leads!$I$5:$I$104,"Won")</f>
        <v/>
      </c>
      <c r="E4" s="3" t="inlineStr">
        <is>
          <t>Lead-to-quote</t>
        </is>
      </c>
      <c r="F4" s="39">
        <f>IFERROR(B4/F3,"")</f>
        <v/>
      </c>
      <c r="G4" s="3" t="inlineStr">
        <is>
          <t>Quote-to-win</t>
        </is>
      </c>
      <c r="H4" s="39">
        <f>IFERROR(D4/B4,"")</f>
        <v/>
      </c>
    </row>
    <row r="5">
      <c r="A5" s="3" t="inlineStr">
        <is>
          <t>Quoted value</t>
        </is>
      </c>
      <c r="B5" s="38">
        <f>SUMIFS(Leads!$K$5:$K$104,Leads!$A$5:$A$104,"&gt;="&amp;$B$3,Leads!$A$5:$A$104,"&lt;="&amp;$D$3,Leads!$J$5:$J$104,"&lt;&gt;")</f>
        <v/>
      </c>
      <c r="C5" s="3" t="inlineStr">
        <is>
          <t>Average won revenue</t>
        </is>
      </c>
      <c r="D5" s="38">
        <f>IFERROR(H3/D4,"")</f>
        <v/>
      </c>
      <c r="E5" s="3" t="inlineStr">
        <is>
          <t>Needs human check</t>
        </is>
      </c>
      <c r="F5" s="5">
        <f>COUNTIFS(Leads!$A$5:$A$104,"&gt;="&amp;$B$3,Leads!$A$5:$A$104,"&lt;="&amp;$D$3,Leads!$N$5:$N$104,"Check*")</f>
        <v/>
      </c>
      <c r="G5" s="3" t="inlineStr">
        <is>
          <t>Ready rows</t>
        </is>
      </c>
      <c r="H5" s="5">
        <f>COUNTIFS(Leads!$A$5:$A$104,"&gt;="&amp;$B$3,Leads!$A$5:$A$104,"&lt;="&amp;$D$3,Leads!$N$5:$N$104,"Ready")</f>
        <v/>
      </c>
    </row>
    <row r="6"/>
    <row r="7" ht="31" customHeight="1">
      <c r="A7" s="8" t="inlineStr">
        <is>
          <t>Referral Source</t>
        </is>
      </c>
      <c r="B7" s="8" t="inlineStr">
        <is>
          <t>Leads</t>
        </is>
      </c>
      <c r="C7" s="8" t="inlineStr">
        <is>
          <t>Quotes</t>
        </is>
      </c>
      <c r="D7" s="8" t="inlineStr">
        <is>
          <t>Wins</t>
        </is>
      </c>
      <c r="E7" s="8" t="inlineStr">
        <is>
          <t>Lead-to-Quote</t>
        </is>
      </c>
      <c r="F7" s="8" t="inlineStr">
        <is>
          <t>Quote-to-Win</t>
        </is>
      </c>
      <c r="G7" s="8" t="inlineStr">
        <is>
          <t>Quoted Value</t>
        </is>
      </c>
      <c r="H7" s="8" t="inlineStr">
        <is>
          <t>Won Revenue</t>
        </is>
      </c>
    </row>
    <row r="8">
      <c r="A8" s="9">
        <f>Assumptions!$A$5</f>
        <v/>
      </c>
      <c r="B8" s="10">
        <f>COUNTIFS(Leads!$A$5:$A$104,"&gt;="&amp;$B$3,Leads!$A$5:$A$104,"&lt;="&amp;$D$3,Leads!$G$5:$G$104,$A8)</f>
        <v/>
      </c>
      <c r="C8" s="10">
        <f>COUNTIFS(Leads!$A$5:$A$104,"&gt;="&amp;$B$3,Leads!$A$5:$A$104,"&lt;="&amp;$D$3,Leads!$G$5:$G$104,$A8,Leads!$J$5:$J$104,"&lt;&gt;")</f>
        <v/>
      </c>
      <c r="D8" s="10">
        <f>COUNTIFS(Leads!$A$5:$A$104,"&gt;="&amp;$B$3,Leads!$A$5:$A$104,"&lt;="&amp;$D$3,Leads!$G$5:$G$104,$A8,Leads!$I$5:$I$104,"Won")</f>
        <v/>
      </c>
      <c r="E8" s="40">
        <f>IFERROR(C8/B8,"")</f>
        <v/>
      </c>
      <c r="F8" s="40">
        <f>IFERROR(D8/C8,"")</f>
        <v/>
      </c>
      <c r="G8" s="41">
        <f>SUMIFS(Leads!$K$5:$K$104,Leads!$A$5:$A$104,"&gt;="&amp;$B$3,Leads!$A$5:$A$104,"&lt;="&amp;$D$3,Leads!$G$5:$G$104,$A8,Leads!$J$5:$J$104,"&lt;&gt;")</f>
        <v/>
      </c>
      <c r="H8" s="41">
        <f>SUMIFS(Leads!$M$5:$M$104,Leads!$A$5:$A$104,"&gt;="&amp;$B$3,Leads!$A$5:$A$104,"&lt;="&amp;$D$3,Leads!$G$5:$G$104,$A8,Leads!$I$5:$I$104,"Won")</f>
        <v/>
      </c>
    </row>
    <row r="9">
      <c r="A9" s="13">
        <f>Assumptions!$A$6</f>
        <v/>
      </c>
      <c r="B9" s="14">
        <f>COUNTIFS(Leads!$A$5:$A$104,"&gt;="&amp;$B$3,Leads!$A$5:$A$104,"&lt;="&amp;$D$3,Leads!$G$5:$G$104,$A9)</f>
        <v/>
      </c>
      <c r="C9" s="14">
        <f>COUNTIFS(Leads!$A$5:$A$104,"&gt;="&amp;$B$3,Leads!$A$5:$A$104,"&lt;="&amp;$D$3,Leads!$G$5:$G$104,$A9,Leads!$J$5:$J$104,"&lt;&gt;")</f>
        <v/>
      </c>
      <c r="D9" s="14">
        <f>COUNTIFS(Leads!$A$5:$A$104,"&gt;="&amp;$B$3,Leads!$A$5:$A$104,"&lt;="&amp;$D$3,Leads!$G$5:$G$104,$A9,Leads!$I$5:$I$104,"Won")</f>
        <v/>
      </c>
      <c r="E9" s="42">
        <f>IFERROR(C9/B9,"")</f>
        <v/>
      </c>
      <c r="F9" s="42">
        <f>IFERROR(D9/C9,"")</f>
        <v/>
      </c>
      <c r="G9" s="43">
        <f>SUMIFS(Leads!$K$5:$K$104,Leads!$A$5:$A$104,"&gt;="&amp;$B$3,Leads!$A$5:$A$104,"&lt;="&amp;$D$3,Leads!$G$5:$G$104,$A9,Leads!$J$5:$J$104,"&lt;&gt;")</f>
        <v/>
      </c>
      <c r="H9" s="43">
        <f>SUMIFS(Leads!$M$5:$M$104,Leads!$A$5:$A$104,"&gt;="&amp;$B$3,Leads!$A$5:$A$104,"&lt;="&amp;$D$3,Leads!$G$5:$G$104,$A9,Leads!$I$5:$I$104,"Won")</f>
        <v/>
      </c>
    </row>
    <row r="10">
      <c r="A10" s="9">
        <f>Assumptions!$A$7</f>
        <v/>
      </c>
      <c r="B10" s="10">
        <f>COUNTIFS(Leads!$A$5:$A$104,"&gt;="&amp;$B$3,Leads!$A$5:$A$104,"&lt;="&amp;$D$3,Leads!$G$5:$G$104,$A10)</f>
        <v/>
      </c>
      <c r="C10" s="10">
        <f>COUNTIFS(Leads!$A$5:$A$104,"&gt;="&amp;$B$3,Leads!$A$5:$A$104,"&lt;="&amp;$D$3,Leads!$G$5:$G$104,$A10,Leads!$J$5:$J$104,"&lt;&gt;")</f>
        <v/>
      </c>
      <c r="D10" s="10">
        <f>COUNTIFS(Leads!$A$5:$A$104,"&gt;="&amp;$B$3,Leads!$A$5:$A$104,"&lt;="&amp;$D$3,Leads!$G$5:$G$104,$A10,Leads!$I$5:$I$104,"Won")</f>
        <v/>
      </c>
      <c r="E10" s="40">
        <f>IFERROR(C10/B10,"")</f>
        <v/>
      </c>
      <c r="F10" s="40">
        <f>IFERROR(D10/C10,"")</f>
        <v/>
      </c>
      <c r="G10" s="41">
        <f>SUMIFS(Leads!$K$5:$K$104,Leads!$A$5:$A$104,"&gt;="&amp;$B$3,Leads!$A$5:$A$104,"&lt;="&amp;$D$3,Leads!$G$5:$G$104,$A10,Leads!$J$5:$J$104,"&lt;&gt;")</f>
        <v/>
      </c>
      <c r="H10" s="41">
        <f>SUMIFS(Leads!$M$5:$M$104,Leads!$A$5:$A$104,"&gt;="&amp;$B$3,Leads!$A$5:$A$104,"&lt;="&amp;$D$3,Leads!$G$5:$G$104,$A10,Leads!$I$5:$I$104,"Won")</f>
        <v/>
      </c>
    </row>
    <row r="11">
      <c r="A11" s="13">
        <f>Assumptions!$A$8</f>
        <v/>
      </c>
      <c r="B11" s="14">
        <f>COUNTIFS(Leads!$A$5:$A$104,"&gt;="&amp;$B$3,Leads!$A$5:$A$104,"&lt;="&amp;$D$3,Leads!$G$5:$G$104,$A11)</f>
        <v/>
      </c>
      <c r="C11" s="14">
        <f>COUNTIFS(Leads!$A$5:$A$104,"&gt;="&amp;$B$3,Leads!$A$5:$A$104,"&lt;="&amp;$D$3,Leads!$G$5:$G$104,$A11,Leads!$J$5:$J$104,"&lt;&gt;")</f>
        <v/>
      </c>
      <c r="D11" s="14">
        <f>COUNTIFS(Leads!$A$5:$A$104,"&gt;="&amp;$B$3,Leads!$A$5:$A$104,"&lt;="&amp;$D$3,Leads!$G$5:$G$104,$A11,Leads!$I$5:$I$104,"Won")</f>
        <v/>
      </c>
      <c r="E11" s="42">
        <f>IFERROR(C11/B11,"")</f>
        <v/>
      </c>
      <c r="F11" s="42">
        <f>IFERROR(D11/C11,"")</f>
        <v/>
      </c>
      <c r="G11" s="43">
        <f>SUMIFS(Leads!$K$5:$K$104,Leads!$A$5:$A$104,"&gt;="&amp;$B$3,Leads!$A$5:$A$104,"&lt;="&amp;$D$3,Leads!$G$5:$G$104,$A11,Leads!$J$5:$J$104,"&lt;&gt;")</f>
        <v/>
      </c>
      <c r="H11" s="43">
        <f>SUMIFS(Leads!$M$5:$M$104,Leads!$A$5:$A$104,"&gt;="&amp;$B$3,Leads!$A$5:$A$104,"&lt;="&amp;$D$3,Leads!$G$5:$G$104,$A11,Leads!$I$5:$I$104,"Won")</f>
        <v/>
      </c>
    </row>
    <row r="12">
      <c r="A12" s="9">
        <f>Assumptions!$A$9</f>
        <v/>
      </c>
      <c r="B12" s="10">
        <f>COUNTIFS(Leads!$A$5:$A$104,"&gt;="&amp;$B$3,Leads!$A$5:$A$104,"&lt;="&amp;$D$3,Leads!$G$5:$G$104,$A12)</f>
        <v/>
      </c>
      <c r="C12" s="10">
        <f>COUNTIFS(Leads!$A$5:$A$104,"&gt;="&amp;$B$3,Leads!$A$5:$A$104,"&lt;="&amp;$D$3,Leads!$G$5:$G$104,$A12,Leads!$J$5:$J$104,"&lt;&gt;")</f>
        <v/>
      </c>
      <c r="D12" s="10">
        <f>COUNTIFS(Leads!$A$5:$A$104,"&gt;="&amp;$B$3,Leads!$A$5:$A$104,"&lt;="&amp;$D$3,Leads!$G$5:$G$104,$A12,Leads!$I$5:$I$104,"Won")</f>
        <v/>
      </c>
      <c r="E12" s="40">
        <f>IFERROR(C12/B12,"")</f>
        <v/>
      </c>
      <c r="F12" s="40">
        <f>IFERROR(D12/C12,"")</f>
        <v/>
      </c>
      <c r="G12" s="41">
        <f>SUMIFS(Leads!$K$5:$K$104,Leads!$A$5:$A$104,"&gt;="&amp;$B$3,Leads!$A$5:$A$104,"&lt;="&amp;$D$3,Leads!$G$5:$G$104,$A12,Leads!$J$5:$J$104,"&lt;&gt;")</f>
        <v/>
      </c>
      <c r="H12" s="41">
        <f>SUMIFS(Leads!$M$5:$M$104,Leads!$A$5:$A$104,"&gt;="&amp;$B$3,Leads!$A$5:$A$104,"&lt;="&amp;$D$3,Leads!$G$5:$G$104,$A12,Leads!$I$5:$I$104,"Won")</f>
        <v/>
      </c>
    </row>
    <row r="13">
      <c r="A13" s="13">
        <f>Assumptions!$A$10</f>
        <v/>
      </c>
      <c r="B13" s="14">
        <f>COUNTIFS(Leads!$A$5:$A$104,"&gt;="&amp;$B$3,Leads!$A$5:$A$104,"&lt;="&amp;$D$3,Leads!$G$5:$G$104,$A13)</f>
        <v/>
      </c>
      <c r="C13" s="14">
        <f>COUNTIFS(Leads!$A$5:$A$104,"&gt;="&amp;$B$3,Leads!$A$5:$A$104,"&lt;="&amp;$D$3,Leads!$G$5:$G$104,$A13,Leads!$J$5:$J$104,"&lt;&gt;")</f>
        <v/>
      </c>
      <c r="D13" s="14">
        <f>COUNTIFS(Leads!$A$5:$A$104,"&gt;="&amp;$B$3,Leads!$A$5:$A$104,"&lt;="&amp;$D$3,Leads!$G$5:$G$104,$A13,Leads!$I$5:$I$104,"Won")</f>
        <v/>
      </c>
      <c r="E13" s="42">
        <f>IFERROR(C13/B13,"")</f>
        <v/>
      </c>
      <c r="F13" s="42">
        <f>IFERROR(D13/C13,"")</f>
        <v/>
      </c>
      <c r="G13" s="43">
        <f>SUMIFS(Leads!$K$5:$K$104,Leads!$A$5:$A$104,"&gt;="&amp;$B$3,Leads!$A$5:$A$104,"&lt;="&amp;$D$3,Leads!$G$5:$G$104,$A13,Leads!$J$5:$J$104,"&lt;&gt;")</f>
        <v/>
      </c>
      <c r="H13" s="43">
        <f>SUMIFS(Leads!$M$5:$M$104,Leads!$A$5:$A$104,"&gt;="&amp;$B$3,Leads!$A$5:$A$104,"&lt;="&amp;$D$3,Leads!$G$5:$G$104,$A13,Leads!$I$5:$I$104,"Won")</f>
        <v/>
      </c>
    </row>
    <row r="14">
      <c r="A14" s="9">
        <f>Assumptions!$A$11</f>
        <v/>
      </c>
      <c r="B14" s="10">
        <f>COUNTIFS(Leads!$A$5:$A$104,"&gt;="&amp;$B$3,Leads!$A$5:$A$104,"&lt;="&amp;$D$3,Leads!$G$5:$G$104,$A14)</f>
        <v/>
      </c>
      <c r="C14" s="10">
        <f>COUNTIFS(Leads!$A$5:$A$104,"&gt;="&amp;$B$3,Leads!$A$5:$A$104,"&lt;="&amp;$D$3,Leads!$G$5:$G$104,$A14,Leads!$J$5:$J$104,"&lt;&gt;")</f>
        <v/>
      </c>
      <c r="D14" s="10">
        <f>COUNTIFS(Leads!$A$5:$A$104,"&gt;="&amp;$B$3,Leads!$A$5:$A$104,"&lt;="&amp;$D$3,Leads!$G$5:$G$104,$A14,Leads!$I$5:$I$104,"Won")</f>
        <v/>
      </c>
      <c r="E14" s="40">
        <f>IFERROR(C14/B14,"")</f>
        <v/>
      </c>
      <c r="F14" s="40">
        <f>IFERROR(D14/C14,"")</f>
        <v/>
      </c>
      <c r="G14" s="41">
        <f>SUMIFS(Leads!$K$5:$K$104,Leads!$A$5:$A$104,"&gt;="&amp;$B$3,Leads!$A$5:$A$104,"&lt;="&amp;$D$3,Leads!$G$5:$G$104,$A14,Leads!$J$5:$J$104,"&lt;&gt;")</f>
        <v/>
      </c>
      <c r="H14" s="41">
        <f>SUMIFS(Leads!$M$5:$M$104,Leads!$A$5:$A$104,"&gt;="&amp;$B$3,Leads!$A$5:$A$104,"&lt;="&amp;$D$3,Leads!$G$5:$G$104,$A14,Leads!$I$5:$I$104,"Won")</f>
        <v/>
      </c>
    </row>
    <row r="15">
      <c r="A15" s="13">
        <f>Assumptions!$A$12</f>
        <v/>
      </c>
      <c r="B15" s="14">
        <f>COUNTIFS(Leads!$A$5:$A$104,"&gt;="&amp;$B$3,Leads!$A$5:$A$104,"&lt;="&amp;$D$3,Leads!$G$5:$G$104,$A15)</f>
        <v/>
      </c>
      <c r="C15" s="14">
        <f>COUNTIFS(Leads!$A$5:$A$104,"&gt;="&amp;$B$3,Leads!$A$5:$A$104,"&lt;="&amp;$D$3,Leads!$G$5:$G$104,$A15,Leads!$J$5:$J$104,"&lt;&gt;")</f>
        <v/>
      </c>
      <c r="D15" s="14">
        <f>COUNTIFS(Leads!$A$5:$A$104,"&gt;="&amp;$B$3,Leads!$A$5:$A$104,"&lt;="&amp;$D$3,Leads!$G$5:$G$104,$A15,Leads!$I$5:$I$104,"Won")</f>
        <v/>
      </c>
      <c r="E15" s="42">
        <f>IFERROR(C15/B15,"")</f>
        <v/>
      </c>
      <c r="F15" s="42">
        <f>IFERROR(D15/C15,"")</f>
        <v/>
      </c>
      <c r="G15" s="43">
        <f>SUMIFS(Leads!$K$5:$K$104,Leads!$A$5:$A$104,"&gt;="&amp;$B$3,Leads!$A$5:$A$104,"&lt;="&amp;$D$3,Leads!$G$5:$G$104,$A15,Leads!$J$5:$J$104,"&lt;&gt;")</f>
        <v/>
      </c>
      <c r="H15" s="43">
        <f>SUMIFS(Leads!$M$5:$M$104,Leads!$A$5:$A$104,"&gt;="&amp;$B$3,Leads!$A$5:$A$104,"&lt;="&amp;$D$3,Leads!$G$5:$G$104,$A15,Leads!$I$5:$I$104,"Won")</f>
        <v/>
      </c>
    </row>
    <row r="16">
      <c r="A16" s="9">
        <f>Assumptions!$A$13</f>
        <v/>
      </c>
      <c r="B16" s="10">
        <f>COUNTIFS(Leads!$A$5:$A$104,"&gt;="&amp;$B$3,Leads!$A$5:$A$104,"&lt;="&amp;$D$3,Leads!$G$5:$G$104,$A16)</f>
        <v/>
      </c>
      <c r="C16" s="10">
        <f>COUNTIFS(Leads!$A$5:$A$104,"&gt;="&amp;$B$3,Leads!$A$5:$A$104,"&lt;="&amp;$D$3,Leads!$G$5:$G$104,$A16,Leads!$J$5:$J$104,"&lt;&gt;")</f>
        <v/>
      </c>
      <c r="D16" s="10">
        <f>COUNTIFS(Leads!$A$5:$A$104,"&gt;="&amp;$B$3,Leads!$A$5:$A$104,"&lt;="&amp;$D$3,Leads!$G$5:$G$104,$A16,Leads!$I$5:$I$104,"Won")</f>
        <v/>
      </c>
      <c r="E16" s="40">
        <f>IFERROR(C16/B16,"")</f>
        <v/>
      </c>
      <c r="F16" s="40">
        <f>IFERROR(D16/C16,"")</f>
        <v/>
      </c>
      <c r="G16" s="41">
        <f>SUMIFS(Leads!$K$5:$K$104,Leads!$A$5:$A$104,"&gt;="&amp;$B$3,Leads!$A$5:$A$104,"&lt;="&amp;$D$3,Leads!$G$5:$G$104,$A16,Leads!$J$5:$J$104,"&lt;&gt;")</f>
        <v/>
      </c>
      <c r="H16" s="41">
        <f>SUMIFS(Leads!$M$5:$M$104,Leads!$A$5:$A$104,"&gt;="&amp;$B$3,Leads!$A$5:$A$104,"&lt;="&amp;$D$3,Leads!$G$5:$G$104,$A16,Leads!$I$5:$I$104,"Won")</f>
        <v/>
      </c>
    </row>
    <row r="17">
      <c r="A17" s="17" t="inlineStr">
        <is>
          <t>Unattributed</t>
        </is>
      </c>
      <c r="B17" s="18">
        <f>COUNTIFS(Leads!$A$5:$A$104,"&gt;="&amp;$B$3,Leads!$A$5:$A$104,"&lt;="&amp;$D$3,Leads!$G$5:$G$104,"")</f>
        <v/>
      </c>
      <c r="C17" s="18">
        <f>COUNTIFS(Leads!$A$5:$A$104,"&gt;="&amp;$B$3,Leads!$A$5:$A$104,"&lt;="&amp;$D$3,Leads!$G$5:$G$104,"",Leads!$J$5:$J$104,"&lt;&gt;")</f>
        <v/>
      </c>
      <c r="D17" s="18">
        <f>COUNTIFS(Leads!$A$5:$A$104,"&gt;="&amp;$B$3,Leads!$A$5:$A$104,"&lt;="&amp;$D$3,Leads!$G$5:$G$104,"",Leads!$I$5:$I$104,"Won")</f>
        <v/>
      </c>
      <c r="E17" s="44">
        <f>IFERROR(C17/B17,"")</f>
        <v/>
      </c>
      <c r="F17" s="44">
        <f>IFERROR(D17/C17,"")</f>
        <v/>
      </c>
      <c r="G17" s="45">
        <f>SUMIFS(Leads!$K$5:$K$104,Leads!$A$5:$A$104,"&gt;="&amp;$B$3,Leads!$A$5:$A$104,"&lt;="&amp;$D$3,Leads!$G$5:$G$104,"",Leads!$J$5:$J$104,"&lt;&gt;")</f>
        <v/>
      </c>
      <c r="H17" s="45">
        <f>SUMIFS(Leads!$M$5:$M$104,Leads!$A$5:$A$104,"&gt;="&amp;$B$3,Leads!$A$5:$A$104,"&lt;="&amp;$D$3,Leads!$G$5:$G$104,"",Leads!$I$5:$I$104,"Won")</f>
        <v/>
      </c>
    </row>
    <row r="18">
      <c r="A18" s="21" t="inlineStr">
        <is>
          <t>All leads</t>
        </is>
      </c>
      <c r="B18" s="22">
        <f>F3</f>
        <v/>
      </c>
      <c r="C18" s="22">
        <f>B4</f>
        <v/>
      </c>
      <c r="D18" s="22">
        <f>D4</f>
        <v/>
      </c>
      <c r="E18" s="46">
        <f>IFERROR(C18/B18,"")</f>
        <v/>
      </c>
      <c r="F18" s="46">
        <f>IFERROR(D18/C18,"")</f>
        <v/>
      </c>
      <c r="G18" s="47">
        <f>B5</f>
        <v/>
      </c>
      <c r="H18" s="47">
        <f>H3</f>
        <v/>
      </c>
    </row>
  </sheetData>
  <autoFilter ref="A7:H16"/>
  <mergeCells count="1">
    <mergeCell ref="A1:H1"/>
  </mergeCells>
  <conditionalFormatting sqref="F5">
    <cfRule type="expression" priority="1" dxfId="0">
      <formula>$F$5&gt;0</formula>
    </cfRule>
    <cfRule type="expression" priority="2" dxfId="1">
      <formula>$F$5=0</formula>
    </cfRule>
  </conditionalFormatting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8" customWidth="1" min="2" max="2"/>
    <col width="27" customWidth="1" min="3" max="3"/>
    <col width="36" customWidth="1" min="4" max="4"/>
    <col width="18" customWidth="1" min="5" max="5"/>
    <col width="22" customWidth="1" min="6" max="6"/>
    <col width="21" customWidth="1" min="7" max="7"/>
    <col width="23" customWidth="1" min="8" max="8"/>
    <col width="14" customWidth="1" min="9" max="9"/>
    <col width="13" customWidth="1" min="10" max="10"/>
    <col width="15" customWidth="1" min="11" max="11"/>
    <col width="13" customWidth="1" min="12" max="12"/>
    <col width="15" customWidth="1" min="13" max="13"/>
    <col width="23" customWidth="1" min="14" max="14"/>
  </cols>
  <sheetData>
    <row r="1" ht="29" customHeight="1">
      <c r="A1" s="1" t="inlineStr">
        <is>
          <t>Pest Control Referral Source Tracker</t>
        </is>
      </c>
      <c r="B1" s="35" t="n"/>
      <c r="C1" s="35" t="n"/>
      <c r="D1" s="35" t="n"/>
      <c r="E1" s="35" t="n"/>
      <c r="F1" s="35" t="n"/>
      <c r="G1" s="35" t="n"/>
      <c r="H1" s="35" t="n"/>
      <c r="I1" s="35" t="n"/>
      <c r="J1" s="35" t="n"/>
      <c r="K1" s="35" t="n"/>
      <c r="L1" s="35" t="n"/>
      <c r="M1" s="35" t="n"/>
      <c r="N1" s="36" t="n"/>
    </row>
    <row r="2" ht="30" customHeight="1">
      <c r="A2" s="2" t="inlineStr">
        <is>
          <t>Enter one fictional or actual business lead per row. Yellow cells are editable; the record check prompts human review of missing or inconsistent entries.</t>
        </is>
      </c>
    </row>
    <row r="3"/>
    <row r="4" ht="32" customHeight="1">
      <c r="A4" s="8" t="inlineStr">
        <is>
          <t>Lead Date</t>
        </is>
      </c>
      <c r="B4" s="8" t="inlineStr">
        <is>
          <t>Lead ID</t>
        </is>
      </c>
      <c r="C4" s="8" t="inlineStr">
        <is>
          <t>Customer</t>
        </is>
      </c>
      <c r="D4" s="8" t="inlineStr">
        <is>
          <t>Service Site</t>
        </is>
      </c>
      <c r="E4" s="8" t="inlineStr">
        <is>
          <t>Pest Concern</t>
        </is>
      </c>
      <c r="F4" s="8" t="inlineStr">
        <is>
          <t>Requested Service</t>
        </is>
      </c>
      <c r="G4" s="8" t="inlineStr">
        <is>
          <t>Referral Source</t>
        </is>
      </c>
      <c r="H4" s="8" t="inlineStr">
        <is>
          <t>Sales Owner</t>
        </is>
      </c>
      <c r="I4" s="8" t="inlineStr">
        <is>
          <t>Lead Status</t>
        </is>
      </c>
      <c r="J4" s="8" t="inlineStr">
        <is>
          <t>Quote Date</t>
        </is>
      </c>
      <c r="K4" s="8" t="inlineStr">
        <is>
          <t>Quoted Amount</t>
        </is>
      </c>
      <c r="L4" s="8" t="inlineStr">
        <is>
          <t>Decision Date</t>
        </is>
      </c>
      <c r="M4" s="8" t="inlineStr">
        <is>
          <t>Won Revenue</t>
        </is>
      </c>
      <c r="N4" s="8" t="inlineStr">
        <is>
          <t>Record Check</t>
        </is>
      </c>
    </row>
    <row r="5" ht="31" customHeight="1">
      <c r="A5" s="48" t="n">
        <v>46036</v>
      </c>
      <c r="B5" s="26" t="inlineStr">
        <is>
          <t>FIC-2026-001</t>
        </is>
      </c>
      <c r="C5" s="27" t="inlineStr">
        <is>
          <t>Fictional Juniper Bakery</t>
        </is>
      </c>
      <c r="D5" s="27" t="inlineStr">
        <is>
          <t>Fictional Juniper Site, Exampletown, ZZ</t>
        </is>
      </c>
      <c r="E5" s="27" t="inlineStr">
        <is>
          <t>Ants</t>
        </is>
      </c>
      <c r="F5" s="27" t="inlineStr">
        <is>
          <t>Recurring Service</t>
        </is>
      </c>
      <c r="G5" s="27" t="inlineStr">
        <is>
          <t>Customer Referral</t>
        </is>
      </c>
      <c r="H5" s="27" t="inlineStr">
        <is>
          <t>Fictional Rep Cedar</t>
        </is>
      </c>
      <c r="I5" s="26" t="inlineStr">
        <is>
          <t>Won</t>
        </is>
      </c>
      <c r="J5" s="48" t="n">
        <v>46039</v>
      </c>
      <c r="K5" s="49" t="n">
        <v>425</v>
      </c>
      <c r="L5" s="48" t="n">
        <v>46046</v>
      </c>
      <c r="M5" s="49" t="n">
        <v>425</v>
      </c>
      <c r="N5" s="29">
        <f>IF(COUNTA(A5:M5)=0,"",IF(A5="","Check lead date",IF(B5="","Check lead ID",IF(C5="","Check customer",IF(COUNTIF($B$5:$B$104,B5)&gt;1,"Check duplicate ID",IF(G5="","Check source",IF(H5="","Check sales owner",IF(I5="","Check status",IF(AND(J5&lt;&gt;"",J5&lt;A5),"Check date order",IF(AND(L5&lt;&gt;"",L5&lt;A5),"Check date order",IF(AND(J5&lt;&gt;"",L5&lt;&gt;"",L5&lt;J5),"Check date order",IF(AND(OR(I5="Quoted",I5="Won"),J5=""),"Check quote date",IF(AND(J5&lt;&gt;"",OR(K5="",K5&lt;=0)),"Check quote amount",IF(AND(K5&lt;&gt;"",J5=""),"Check quote date",IF(AND(OR(I5="Won",I5="Lost"),L5=""),"Check decision date",IF(AND(I5="Won",OR(M5="",M5&lt;=0)),"Check won revenue",IF(AND(M5&lt;&gt;"",I5&lt;&gt;"Won"),"Check revenue status","Ready")))))))))))))))))</f>
        <v/>
      </c>
    </row>
    <row r="6" ht="31" customHeight="1">
      <c r="A6" s="48" t="n">
        <v>46066</v>
      </c>
      <c r="B6" s="26" t="inlineStr">
        <is>
          <t>FIC-2026-002</t>
        </is>
      </c>
      <c r="C6" s="27" t="inlineStr">
        <is>
          <t>Fictional Blue Kite Rentals</t>
        </is>
      </c>
      <c r="D6" s="27" t="inlineStr">
        <is>
          <t>Fictional Blue Kite Site, Sampleville, ZZ</t>
        </is>
      </c>
      <c r="E6" s="27" t="inlineStr">
        <is>
          <t>Rodents</t>
        </is>
      </c>
      <c r="F6" s="27" t="inlineStr">
        <is>
          <t>Inspection</t>
        </is>
      </c>
      <c r="G6" s="27" t="inlineStr">
        <is>
          <t>Web Search</t>
        </is>
      </c>
      <c r="H6" s="27" t="inlineStr">
        <is>
          <t>Fictional Rep Juniper</t>
        </is>
      </c>
      <c r="I6" s="26" t="inlineStr">
        <is>
          <t>Lost</t>
        </is>
      </c>
      <c r="J6" s="48" t="n">
        <v>46068</v>
      </c>
      <c r="K6" s="49" t="n">
        <v>280</v>
      </c>
      <c r="L6" s="48" t="n">
        <v>46074</v>
      </c>
      <c r="M6" s="49" t="n"/>
      <c r="N6" s="30">
        <f>IF(COUNTA(A6:M6)=0,"",IF(A6="","Check lead date",IF(B6="","Check lead ID",IF(C6="","Check customer",IF(COUNTIF($B$5:$B$104,B6)&gt;1,"Check duplicate ID",IF(G6="","Check source",IF(H6="","Check sales owner",IF(I6="","Check status",IF(AND(J6&lt;&gt;"",J6&lt;A6),"Check date order",IF(AND(L6&lt;&gt;"",L6&lt;A6),"Check date order",IF(AND(J6&lt;&gt;"",L6&lt;&gt;"",L6&lt;J6),"Check date order",IF(AND(OR(I6="Quoted",I6="Won"),J6=""),"Check quote date",IF(AND(J6&lt;&gt;"",OR(K6="",K6&lt;=0)),"Check quote amount",IF(AND(K6&lt;&gt;"",J6=""),"Check quote date",IF(AND(OR(I6="Won",I6="Lost"),L6=""),"Check decision date",IF(AND(I6="Won",OR(M6="",M6&lt;=0)),"Check won revenue",IF(AND(M6&lt;&gt;"",I6&lt;&gt;"Won"),"Check revenue status","Ready")))))))))))))))))</f>
        <v/>
      </c>
    </row>
    <row r="7" ht="31" customHeight="1">
      <c r="A7" s="48" t="n">
        <v>46096</v>
      </c>
      <c r="B7" s="26" t="inlineStr">
        <is>
          <t>FIC-2026-003</t>
        </is>
      </c>
      <c r="C7" s="27" t="inlineStr">
        <is>
          <t>Fictional Copper Acorn Offices</t>
        </is>
      </c>
      <c r="D7" s="27" t="inlineStr">
        <is>
          <t>Fictional Copper Acorn Site, Test Harbor, ZZ</t>
        </is>
      </c>
      <c r="E7" s="27" t="inlineStr">
        <is>
          <t>Termites</t>
        </is>
      </c>
      <c r="F7" s="27" t="inlineStr">
        <is>
          <t>Termite Evaluation</t>
        </is>
      </c>
      <c r="G7" s="27" t="inlineStr">
        <is>
          <t>Property Manager</t>
        </is>
      </c>
      <c r="H7" s="27" t="inlineStr">
        <is>
          <t>Fictional Rep Lantern</t>
        </is>
      </c>
      <c r="I7" s="26" t="inlineStr">
        <is>
          <t>Quoted</t>
        </is>
      </c>
      <c r="J7" s="48" t="n">
        <v>46100</v>
      </c>
      <c r="K7" s="49" t="n">
        <v>1200</v>
      </c>
      <c r="L7" s="48" t="n"/>
      <c r="M7" s="49" t="n"/>
      <c r="N7" s="29">
        <f>IF(COUNTA(A7:M7)=0,"",IF(A7="","Check lead date",IF(B7="","Check lead ID",IF(C7="","Check customer",IF(COUNTIF($B$5:$B$104,B7)&gt;1,"Check duplicate ID",IF(G7="","Check source",IF(H7="","Check sales owner",IF(I7="","Check status",IF(AND(J7&lt;&gt;"",J7&lt;A7),"Check date order",IF(AND(L7&lt;&gt;"",L7&lt;A7),"Check date order",IF(AND(J7&lt;&gt;"",L7&lt;&gt;"",L7&lt;J7),"Check date order",IF(AND(OR(I7="Quoted",I7="Won"),J7=""),"Check quote date",IF(AND(J7&lt;&gt;"",OR(K7="",K7&lt;=0)),"Check quote amount",IF(AND(K7&lt;&gt;"",J7=""),"Check quote date",IF(AND(OR(I7="Won",I7="Lost"),L7=""),"Check decision date",IF(AND(I7="Won",OR(M7="",M7&lt;=0)),"Check won revenue",IF(AND(M7&lt;&gt;"",I7&lt;&gt;"Won"),"Check revenue status","Ready")))))))))))))))))</f>
        <v/>
      </c>
    </row>
    <row r="8" ht="31" customHeight="1">
      <c r="A8" s="48" t="n">
        <v>46126</v>
      </c>
      <c r="B8" s="26" t="inlineStr">
        <is>
          <t>FIC-2026-004</t>
        </is>
      </c>
      <c r="C8" s="27" t="inlineStr">
        <is>
          <t>Fictional Lantern Lunchroom</t>
        </is>
      </c>
      <c r="D8" s="27" t="inlineStr">
        <is>
          <t>Fictional Lantern Site, Exampletown, ZZ</t>
        </is>
      </c>
      <c r="E8" s="27" t="inlineStr">
        <is>
          <t>Mosquitoes</t>
        </is>
      </c>
      <c r="F8" s="27" t="inlineStr">
        <is>
          <t>Mosquito Service</t>
        </is>
      </c>
      <c r="G8" s="27" t="inlineStr">
        <is>
          <t>Community Event</t>
        </is>
      </c>
      <c r="H8" s="27" t="inlineStr">
        <is>
          <t>Fictional Rep Cedar</t>
        </is>
      </c>
      <c r="I8" s="26" t="inlineStr">
        <is>
          <t>Contacted</t>
        </is>
      </c>
      <c r="J8" s="48" t="n"/>
      <c r="K8" s="49" t="n"/>
      <c r="L8" s="48" t="n"/>
      <c r="M8" s="49" t="n"/>
      <c r="N8" s="30">
        <f>IF(COUNTA(A8:M8)=0,"",IF(A8="","Check lead date",IF(B8="","Check lead ID",IF(C8="","Check customer",IF(COUNTIF($B$5:$B$104,B8)&gt;1,"Check duplicate ID",IF(G8="","Check source",IF(H8="","Check sales owner",IF(I8="","Check status",IF(AND(J8&lt;&gt;"",J8&lt;A8),"Check date order",IF(AND(L8&lt;&gt;"",L8&lt;A8),"Check date order",IF(AND(J8&lt;&gt;"",L8&lt;&gt;"",L8&lt;J8),"Check date order",IF(AND(OR(I8="Quoted",I8="Won"),J8=""),"Check quote date",IF(AND(J8&lt;&gt;"",OR(K8="",K8&lt;=0)),"Check quote amount",IF(AND(K8&lt;&gt;"",J8=""),"Check quote date",IF(AND(OR(I8="Won",I8="Lost"),L8=""),"Check decision date",IF(AND(I8="Won",OR(M8="",M8&lt;=0)),"Check won revenue",IF(AND(M8&lt;&gt;"",I8&lt;&gt;"Won"),"Check revenue status","Ready")))))))))))))))))</f>
        <v/>
      </c>
    </row>
    <row r="9" ht="31" customHeight="1">
      <c r="A9" s="48" t="n">
        <v>46156</v>
      </c>
      <c r="B9" s="26" t="inlineStr">
        <is>
          <t>FIC-2026-005</t>
        </is>
      </c>
      <c r="C9" s="27" t="inlineStr">
        <is>
          <t>Fictional Pebble Moon Studio</t>
        </is>
      </c>
      <c r="D9" s="27" t="inlineStr">
        <is>
          <t>Fictional Pebble Moon Site, Sampleville, ZZ</t>
        </is>
      </c>
      <c r="E9" s="27" t="inlineStr">
        <is>
          <t>Cockroaches</t>
        </is>
      </c>
      <c r="F9" s="27" t="inlineStr">
        <is>
          <t>One-Time Service</t>
        </is>
      </c>
      <c r="G9" s="27" t="inlineStr">
        <is>
          <t>Social Media</t>
        </is>
      </c>
      <c r="H9" s="27" t="inlineStr">
        <is>
          <t>Fictional Rep Juniper</t>
        </is>
      </c>
      <c r="I9" s="26" t="inlineStr">
        <is>
          <t>Won</t>
        </is>
      </c>
      <c r="J9" s="48" t="n">
        <v>46157</v>
      </c>
      <c r="K9" s="49" t="n">
        <v>315</v>
      </c>
      <c r="L9" s="48" t="n">
        <v>46162</v>
      </c>
      <c r="M9" s="49" t="n">
        <v>315</v>
      </c>
      <c r="N9" s="29">
        <f>IF(COUNTA(A9:M9)=0,"",IF(A9="","Check lead date",IF(B9="","Check lead ID",IF(C9="","Check customer",IF(COUNTIF($B$5:$B$104,B9)&gt;1,"Check duplicate ID",IF(G9="","Check source",IF(H9="","Check sales owner",IF(I9="","Check status",IF(AND(J9&lt;&gt;"",J9&lt;A9),"Check date order",IF(AND(L9&lt;&gt;"",L9&lt;A9),"Check date order",IF(AND(J9&lt;&gt;"",L9&lt;&gt;"",L9&lt;J9),"Check date order",IF(AND(OR(I9="Quoted",I9="Won"),J9=""),"Check quote date",IF(AND(J9&lt;&gt;"",OR(K9="",K9&lt;=0)),"Check quote amount",IF(AND(K9&lt;&gt;"",J9=""),"Check quote date",IF(AND(OR(I9="Won",I9="Lost"),L9=""),"Check decision date",IF(AND(I9="Won",OR(M9="",M9&lt;=0)),"Check won revenue",IF(AND(M9&lt;&gt;"",I9&lt;&gt;"Won"),"Check revenue status","Ready")))))))))))))))))</f>
        <v/>
      </c>
    </row>
    <row r="10" ht="31" customHeight="1">
      <c r="A10" s="48" t="n">
        <v>46186</v>
      </c>
      <c r="B10" s="26" t="inlineStr">
        <is>
          <t>FIC-2026-006</t>
        </is>
      </c>
      <c r="C10" s="27" t="inlineStr">
        <is>
          <t>Fictional Willow Compass Shop</t>
        </is>
      </c>
      <c r="D10" s="27" t="inlineStr">
        <is>
          <t>Fictional Willow Compass Site, Test Harbor, ZZ</t>
        </is>
      </c>
      <c r="E10" s="27" t="inlineStr">
        <is>
          <t>Wasps</t>
        </is>
      </c>
      <c r="F10" s="27" t="inlineStr">
        <is>
          <t>Inspection</t>
        </is>
      </c>
      <c r="G10" s="27" t="inlineStr">
        <is>
          <t>Vehicle Sign</t>
        </is>
      </c>
      <c r="H10" s="27" t="inlineStr">
        <is>
          <t>Fictional Rep Lantern</t>
        </is>
      </c>
      <c r="I10" s="26" t="inlineStr">
        <is>
          <t>New</t>
        </is>
      </c>
      <c r="J10" s="48" t="n"/>
      <c r="K10" s="49" t="n"/>
      <c r="L10" s="48" t="n"/>
      <c r="M10" s="49" t="n"/>
      <c r="N10" s="30">
        <f>IF(COUNTA(A10:M10)=0,"",IF(A10="","Check lead date",IF(B10="","Check lead ID",IF(C10="","Check customer",IF(COUNTIF($B$5:$B$104,B10)&gt;1,"Check duplicate ID",IF(G10="","Check source",IF(H10="","Check sales owner",IF(I10="","Check status",IF(AND(J10&lt;&gt;"",J10&lt;A10),"Check date order",IF(AND(L10&lt;&gt;"",L10&lt;A10),"Check date order",IF(AND(J10&lt;&gt;"",L10&lt;&gt;"",L10&lt;J10),"Check date order",IF(AND(OR(I10="Quoted",I10="Won"),J10=""),"Check quote date",IF(AND(J10&lt;&gt;"",OR(K10="",K10&lt;=0)),"Check quote amount",IF(AND(K10&lt;&gt;"",J10=""),"Check quote date",IF(AND(OR(I10="Won",I10="Lost"),L10=""),"Check decision date",IF(AND(I10="Won",OR(M10="",M10&lt;=0)),"Check won revenue",IF(AND(M10&lt;&gt;"",I10&lt;&gt;"Won"),"Check revenue status","Ready")))))))))))))))))</f>
        <v/>
      </c>
    </row>
    <row r="11" ht="31" customHeight="1">
      <c r="A11" s="48" t="n">
        <v>46216</v>
      </c>
      <c r="B11" s="26" t="inlineStr">
        <is>
          <t>FIC-2026-007</t>
        </is>
      </c>
      <c r="C11" s="27" t="inlineStr">
        <is>
          <t>Fictional Amber Teacup Warehouse</t>
        </is>
      </c>
      <c r="D11" s="27" t="inlineStr">
        <is>
          <t>Fictional Amber Teacup Site, Exampletown, ZZ</t>
        </is>
      </c>
      <c r="E11" s="27" t="inlineStr">
        <is>
          <t>General Pest</t>
        </is>
      </c>
      <c r="F11" s="27" t="inlineStr">
        <is>
          <t>Commercial Service</t>
        </is>
      </c>
      <c r="G11" s="27" t="inlineStr">
        <is>
          <t>Partner Referral</t>
        </is>
      </c>
      <c r="H11" s="27" t="inlineStr">
        <is>
          <t>Fictional Rep Cedar</t>
        </is>
      </c>
      <c r="I11" s="26" t="inlineStr">
        <is>
          <t>Won</t>
        </is>
      </c>
      <c r="J11" s="48" t="n">
        <v>46221</v>
      </c>
      <c r="K11" s="49" t="n">
        <v>760</v>
      </c>
      <c r="L11" s="48" t="n">
        <v>46230</v>
      </c>
      <c r="M11" s="49" t="n">
        <v>760</v>
      </c>
      <c r="N11" s="29">
        <f>IF(COUNTA(A11:M11)=0,"",IF(A11="","Check lead date",IF(B11="","Check lead ID",IF(C11="","Check customer",IF(COUNTIF($B$5:$B$104,B11)&gt;1,"Check duplicate ID",IF(G11="","Check source",IF(H11="","Check sales owner",IF(I11="","Check status",IF(AND(J11&lt;&gt;"",J11&lt;A11),"Check date order",IF(AND(L11&lt;&gt;"",L11&lt;A11),"Check date order",IF(AND(J11&lt;&gt;"",L11&lt;&gt;"",L11&lt;J11),"Check date order",IF(AND(OR(I11="Quoted",I11="Won"),J11=""),"Check quote date",IF(AND(J11&lt;&gt;"",OR(K11="",K11&lt;=0)),"Check quote amount",IF(AND(K11&lt;&gt;"",J11=""),"Check quote date",IF(AND(OR(I11="Won",I11="Lost"),L11=""),"Check decision date",IF(AND(I11="Won",OR(M11="",M11&lt;=0)),"Check won revenue",IF(AND(M11&lt;&gt;"",I11&lt;&gt;"Won"),"Check revenue status","Ready")))))))))))))))))</f>
        <v/>
      </c>
    </row>
    <row r="12" ht="31" customHeight="1">
      <c r="A12" s="48" t="n">
        <v>46231</v>
      </c>
      <c r="B12" s="26" t="inlineStr">
        <is>
          <t>FIC-2026-008</t>
        </is>
      </c>
      <c r="C12" s="27" t="inlineStr">
        <is>
          <t>Fictional Silver Finch Inn</t>
        </is>
      </c>
      <c r="D12" s="27" t="inlineStr">
        <is>
          <t>Fictional Silver Finch Site, Sampleville, ZZ</t>
        </is>
      </c>
      <c r="E12" s="27" t="inlineStr">
        <is>
          <t>Bed Bugs</t>
        </is>
      </c>
      <c r="F12" s="27" t="inlineStr">
        <is>
          <t>Inspection</t>
        </is>
      </c>
      <c r="G12" s="27" t="inlineStr">
        <is>
          <t>Repeat Customer</t>
        </is>
      </c>
      <c r="H12" s="27" t="inlineStr">
        <is>
          <t>Fictional Rep Juniper</t>
        </is>
      </c>
      <c r="I12" s="26" t="inlineStr">
        <is>
          <t>Lost</t>
        </is>
      </c>
      <c r="J12" s="48" t="n">
        <v>46234</v>
      </c>
      <c r="K12" s="49" t="n">
        <v>190</v>
      </c>
      <c r="L12" s="48" t="n">
        <v>46240</v>
      </c>
      <c r="M12" s="49" t="n"/>
      <c r="N12" s="30">
        <f>IF(COUNTA(A12:M12)=0,"",IF(A12="","Check lead date",IF(B12="","Check lead ID",IF(C12="","Check customer",IF(COUNTIF($B$5:$B$104,B12)&gt;1,"Check duplicate ID",IF(G12="","Check source",IF(H12="","Check sales owner",IF(I12="","Check status",IF(AND(J12&lt;&gt;"",J12&lt;A12),"Check date order",IF(AND(L12&lt;&gt;"",L12&lt;A12),"Check date order",IF(AND(J12&lt;&gt;"",L12&lt;&gt;"",L12&lt;J12),"Check date order",IF(AND(OR(I12="Quoted",I12="Won"),J12=""),"Check quote date",IF(AND(J12&lt;&gt;"",OR(K12="",K12&lt;=0)),"Check quote amount",IF(AND(K12&lt;&gt;"",J12=""),"Check quote date",IF(AND(OR(I12="Won",I12="Lost"),L12=""),"Check decision date",IF(AND(I12="Won",OR(M12="",M12&lt;=0)),"Check won revenue",IF(AND(M12&lt;&gt;"",I12&lt;&gt;"Won"),"Check revenue status","Ready")))))))))))))))))</f>
        <v/>
      </c>
    </row>
    <row r="13" ht="31" customHeight="1">
      <c r="A13" s="48" t="n">
        <v>46251</v>
      </c>
      <c r="B13" s="26" t="inlineStr">
        <is>
          <t>FIC-2026-009</t>
        </is>
      </c>
      <c r="C13" s="27" t="inlineStr">
        <is>
          <t>Fictional Paper Star Market</t>
        </is>
      </c>
      <c r="D13" s="27" t="inlineStr">
        <is>
          <t>Fictional Paper Star Site, Test Harbor, ZZ</t>
        </is>
      </c>
      <c r="E13" s="27" t="inlineStr">
        <is>
          <t>Ants</t>
        </is>
      </c>
      <c r="F13" s="27" t="inlineStr">
        <is>
          <t>One-Time Service</t>
        </is>
      </c>
      <c r="G13" s="27" t="inlineStr">
        <is>
          <t>Other</t>
        </is>
      </c>
      <c r="H13" s="27" t="inlineStr">
        <is>
          <t>Fictional Rep Lantern</t>
        </is>
      </c>
      <c r="I13" s="26" t="inlineStr">
        <is>
          <t>Quoted</t>
        </is>
      </c>
      <c r="J13" s="48" t="n">
        <v>46253</v>
      </c>
      <c r="K13" s="49" t="n">
        <v>540</v>
      </c>
      <c r="L13" s="48" t="n"/>
      <c r="M13" s="49" t="n"/>
      <c r="N13" s="29">
        <f>IF(COUNTA(A13:M13)=0,"",IF(A13="","Check lead date",IF(B13="","Check lead ID",IF(C13="","Check customer",IF(COUNTIF($B$5:$B$104,B13)&gt;1,"Check duplicate ID",IF(G13="","Check source",IF(H13="","Check sales owner",IF(I13="","Check status",IF(AND(J13&lt;&gt;"",J13&lt;A13),"Check date order",IF(AND(L13&lt;&gt;"",L13&lt;A13),"Check date order",IF(AND(J13&lt;&gt;"",L13&lt;&gt;"",L13&lt;J13),"Check date order",IF(AND(OR(I13="Quoted",I13="Won"),J13=""),"Check quote date",IF(AND(J13&lt;&gt;"",OR(K13="",K13&lt;=0)),"Check quote amount",IF(AND(K13&lt;&gt;"",J13=""),"Check quote date",IF(AND(OR(I13="Won",I13="Lost"),L13=""),"Check decision date",IF(AND(I13="Won",OR(M13="",M13&lt;=0)),"Check won revenue",IF(AND(M13&lt;&gt;"",I13&lt;&gt;"Won"),"Check revenue status","Ready")))))))))))))))))</f>
        <v/>
      </c>
    </row>
    <row r="14" ht="31" customHeight="1">
      <c r="A14" s="48" t="n">
        <v>46266</v>
      </c>
      <c r="B14" s="26" t="inlineStr">
        <is>
          <t>FIC-2026-010</t>
        </is>
      </c>
      <c r="C14" s="27" t="inlineStr">
        <is>
          <t>Fictional Plum Rocket Café</t>
        </is>
      </c>
      <c r="D14" s="27" t="inlineStr">
        <is>
          <t>Fictional Plum Rocket Site, Exampletown, ZZ</t>
        </is>
      </c>
      <c r="E14" s="27" t="inlineStr">
        <is>
          <t>Rodents</t>
        </is>
      </c>
      <c r="F14" s="27" t="inlineStr">
        <is>
          <t>Recurring Service</t>
        </is>
      </c>
      <c r="G14" s="27" t="n"/>
      <c r="H14" s="27" t="inlineStr">
        <is>
          <t>Fictional Rep Cedar</t>
        </is>
      </c>
      <c r="I14" s="26" t="inlineStr">
        <is>
          <t>Contacted</t>
        </is>
      </c>
      <c r="J14" s="48" t="n"/>
      <c r="K14" s="49" t="n"/>
      <c r="L14" s="48" t="n"/>
      <c r="M14" s="49" t="n"/>
      <c r="N14" s="30">
        <f>IF(COUNTA(A14:M14)=0,"",IF(A14="","Check lead date",IF(B14="","Check lead ID",IF(C14="","Check customer",IF(COUNTIF($B$5:$B$104,B14)&gt;1,"Check duplicate ID",IF(G14="","Check source",IF(H14="","Check sales owner",IF(I14="","Check status",IF(AND(J14&lt;&gt;"",J14&lt;A14),"Check date order",IF(AND(L14&lt;&gt;"",L14&lt;A14),"Check date order",IF(AND(J14&lt;&gt;"",L14&lt;&gt;"",L14&lt;J14),"Check date order",IF(AND(OR(I14="Quoted",I14="Won"),J14=""),"Check quote date",IF(AND(J14&lt;&gt;"",OR(K14="",K14&lt;=0)),"Check quote amount",IF(AND(K14&lt;&gt;"",J14=""),"Check quote date",IF(AND(OR(I14="Won",I14="Lost"),L14=""),"Check decision date",IF(AND(I14="Won",OR(M14="",M14&lt;=0)),"Check won revenue",IF(AND(M14&lt;&gt;"",I14&lt;&gt;"Won"),"Check revenue status","Ready")))))))))))))))))</f>
        <v/>
      </c>
    </row>
    <row r="15" ht="31" customHeight="1">
      <c r="A15" s="48" t="n"/>
      <c r="B15" s="26" t="n"/>
      <c r="C15" s="27" t="n"/>
      <c r="D15" s="27" t="n"/>
      <c r="E15" s="27" t="n"/>
      <c r="F15" s="27" t="n"/>
      <c r="G15" s="27" t="n"/>
      <c r="H15" s="27" t="n"/>
      <c r="I15" s="26" t="n"/>
      <c r="J15" s="48" t="n"/>
      <c r="K15" s="49" t="n"/>
      <c r="L15" s="48" t="n"/>
      <c r="M15" s="49" t="n"/>
      <c r="N15" s="29">
        <f>IF(COUNTA(A15:M15)=0,"",IF(A15="","Check lead date",IF(B15="","Check lead ID",IF(C15="","Check customer",IF(COUNTIF($B$5:$B$104,B15)&gt;1,"Check duplicate ID",IF(G15="","Check source",IF(H15="","Check sales owner",IF(I15="","Check status",IF(AND(J15&lt;&gt;"",J15&lt;A15),"Check date order",IF(AND(L15&lt;&gt;"",L15&lt;A15),"Check date order",IF(AND(J15&lt;&gt;"",L15&lt;&gt;"",L15&lt;J15),"Check date order",IF(AND(OR(I15="Quoted",I15="Won"),J15=""),"Check quote date",IF(AND(J15&lt;&gt;"",OR(K15="",K15&lt;=0)),"Check quote amount",IF(AND(K15&lt;&gt;"",J15=""),"Check quote date",IF(AND(OR(I15="Won",I15="Lost"),L15=""),"Check decision date",IF(AND(I15="Won",OR(M15="",M15&lt;=0)),"Check won revenue",IF(AND(M15&lt;&gt;"",I15&lt;&gt;"Won"),"Check revenue status","Ready")))))))))))))))))</f>
        <v/>
      </c>
    </row>
    <row r="16" ht="31" customHeight="1">
      <c r="A16" s="48" t="n"/>
      <c r="B16" s="26" t="n"/>
      <c r="C16" s="27" t="n"/>
      <c r="D16" s="27" t="n"/>
      <c r="E16" s="27" t="n"/>
      <c r="F16" s="27" t="n"/>
      <c r="G16" s="27" t="n"/>
      <c r="H16" s="27" t="n"/>
      <c r="I16" s="26" t="n"/>
      <c r="J16" s="48" t="n"/>
      <c r="K16" s="49" t="n"/>
      <c r="L16" s="48" t="n"/>
      <c r="M16" s="49" t="n"/>
      <c r="N16" s="30">
        <f>IF(COUNTA(A16:M16)=0,"",IF(A16="","Check lead date",IF(B16="","Check lead ID",IF(C16="","Check customer",IF(COUNTIF($B$5:$B$104,B16)&gt;1,"Check duplicate ID",IF(G16="","Check source",IF(H16="","Check sales owner",IF(I16="","Check status",IF(AND(J16&lt;&gt;"",J16&lt;A16),"Check date order",IF(AND(L16&lt;&gt;"",L16&lt;A16),"Check date order",IF(AND(J16&lt;&gt;"",L16&lt;&gt;"",L16&lt;J16),"Check date order",IF(AND(OR(I16="Quoted",I16="Won"),J16=""),"Check quote date",IF(AND(J16&lt;&gt;"",OR(K16="",K16&lt;=0)),"Check quote amount",IF(AND(K16&lt;&gt;"",J16=""),"Check quote date",IF(AND(OR(I16="Won",I16="Lost"),L16=""),"Check decision date",IF(AND(I16="Won",OR(M16="",M16&lt;=0)),"Check won revenue",IF(AND(M16&lt;&gt;"",I16&lt;&gt;"Won"),"Check revenue status","Ready")))))))))))))))))</f>
        <v/>
      </c>
    </row>
    <row r="17" ht="31" customHeight="1">
      <c r="A17" s="48" t="n"/>
      <c r="B17" s="26" t="n"/>
      <c r="C17" s="27" t="n"/>
      <c r="D17" s="27" t="n"/>
      <c r="E17" s="27" t="n"/>
      <c r="F17" s="27" t="n"/>
      <c r="G17" s="27" t="n"/>
      <c r="H17" s="27" t="n"/>
      <c r="I17" s="26" t="n"/>
      <c r="J17" s="48" t="n"/>
      <c r="K17" s="49" t="n"/>
      <c r="L17" s="48" t="n"/>
      <c r="M17" s="49" t="n"/>
      <c r="N17" s="29">
        <f>IF(COUNTA(A17:M17)=0,"",IF(A17="","Check lead date",IF(B17="","Check lead ID",IF(C17="","Check customer",IF(COUNTIF($B$5:$B$104,B17)&gt;1,"Check duplicate ID",IF(G17="","Check source",IF(H17="","Check sales owner",IF(I17="","Check status",IF(AND(J17&lt;&gt;"",J17&lt;A17),"Check date order",IF(AND(L17&lt;&gt;"",L17&lt;A17),"Check date order",IF(AND(J17&lt;&gt;"",L17&lt;&gt;"",L17&lt;J17),"Check date order",IF(AND(OR(I17="Quoted",I17="Won"),J17=""),"Check quote date",IF(AND(J17&lt;&gt;"",OR(K17="",K17&lt;=0)),"Check quote amount",IF(AND(K17&lt;&gt;"",J17=""),"Check quote date",IF(AND(OR(I17="Won",I17="Lost"),L17=""),"Check decision date",IF(AND(I17="Won",OR(M17="",M17&lt;=0)),"Check won revenue",IF(AND(M17&lt;&gt;"",I17&lt;&gt;"Won"),"Check revenue status","Ready")))))))))))))))))</f>
        <v/>
      </c>
    </row>
    <row r="18" ht="31" customHeight="1">
      <c r="A18" s="48" t="n"/>
      <c r="B18" s="26" t="n"/>
      <c r="C18" s="27" t="n"/>
      <c r="D18" s="27" t="n"/>
      <c r="E18" s="27" t="n"/>
      <c r="F18" s="27" t="n"/>
      <c r="G18" s="27" t="n"/>
      <c r="H18" s="27" t="n"/>
      <c r="I18" s="26" t="n"/>
      <c r="J18" s="48" t="n"/>
      <c r="K18" s="49" t="n"/>
      <c r="L18" s="48" t="n"/>
      <c r="M18" s="49" t="n"/>
      <c r="N18" s="30">
        <f>IF(COUNTA(A18:M18)=0,"",IF(A18="","Check lead date",IF(B18="","Check lead ID",IF(C18="","Check customer",IF(COUNTIF($B$5:$B$104,B18)&gt;1,"Check duplicate ID",IF(G18="","Check source",IF(H18="","Check sales owner",IF(I18="","Check status",IF(AND(J18&lt;&gt;"",J18&lt;A18),"Check date order",IF(AND(L18&lt;&gt;"",L18&lt;A18),"Check date order",IF(AND(J18&lt;&gt;"",L18&lt;&gt;"",L18&lt;J18),"Check date order",IF(AND(OR(I18="Quoted",I18="Won"),J18=""),"Check quote date",IF(AND(J18&lt;&gt;"",OR(K18="",K18&lt;=0)),"Check quote amount",IF(AND(K18&lt;&gt;"",J18=""),"Check quote date",IF(AND(OR(I18="Won",I18="Lost"),L18=""),"Check decision date",IF(AND(I18="Won",OR(M18="",M18&lt;=0)),"Check won revenue",IF(AND(M18&lt;&gt;"",I18&lt;&gt;"Won"),"Check revenue status","Ready")))))))))))))))))</f>
        <v/>
      </c>
    </row>
    <row r="19" ht="31" customHeight="1">
      <c r="A19" s="48" t="n"/>
      <c r="B19" s="26" t="n"/>
      <c r="C19" s="27" t="n"/>
      <c r="D19" s="27" t="n"/>
      <c r="E19" s="27" t="n"/>
      <c r="F19" s="27" t="n"/>
      <c r="G19" s="27" t="n"/>
      <c r="H19" s="27" t="n"/>
      <c r="I19" s="26" t="n"/>
      <c r="J19" s="48" t="n"/>
      <c r="K19" s="49" t="n"/>
      <c r="L19" s="48" t="n"/>
      <c r="M19" s="49" t="n"/>
      <c r="N19" s="29">
        <f>IF(COUNTA(A19:M19)=0,"",IF(A19="","Check lead date",IF(B19="","Check lead ID",IF(C19="","Check customer",IF(COUNTIF($B$5:$B$104,B19)&gt;1,"Check duplicate ID",IF(G19="","Check source",IF(H19="","Check sales owner",IF(I19="","Check status",IF(AND(J19&lt;&gt;"",J19&lt;A19),"Check date order",IF(AND(L19&lt;&gt;"",L19&lt;A19),"Check date order",IF(AND(J19&lt;&gt;"",L19&lt;&gt;"",L19&lt;J19),"Check date order",IF(AND(OR(I19="Quoted",I19="Won"),J19=""),"Check quote date",IF(AND(J19&lt;&gt;"",OR(K19="",K19&lt;=0)),"Check quote amount",IF(AND(K19&lt;&gt;"",J19=""),"Check quote date",IF(AND(OR(I19="Won",I19="Lost"),L19=""),"Check decision date",IF(AND(I19="Won",OR(M19="",M19&lt;=0)),"Check won revenue",IF(AND(M19&lt;&gt;"",I19&lt;&gt;"Won"),"Check revenue status","Ready")))))))))))))))))</f>
        <v/>
      </c>
    </row>
    <row r="20" ht="31" customHeight="1">
      <c r="A20" s="48" t="n"/>
      <c r="B20" s="26" t="n"/>
      <c r="C20" s="27" t="n"/>
      <c r="D20" s="27" t="n"/>
      <c r="E20" s="27" t="n"/>
      <c r="F20" s="27" t="n"/>
      <c r="G20" s="27" t="n"/>
      <c r="H20" s="27" t="n"/>
      <c r="I20" s="26" t="n"/>
      <c r="J20" s="48" t="n"/>
      <c r="K20" s="49" t="n"/>
      <c r="L20" s="48" t="n"/>
      <c r="M20" s="49" t="n"/>
      <c r="N20" s="30">
        <f>IF(COUNTA(A20:M20)=0,"",IF(A20="","Check lead date",IF(B20="","Check lead ID",IF(C20="","Check customer",IF(COUNTIF($B$5:$B$104,B20)&gt;1,"Check duplicate ID",IF(G20="","Check source",IF(H20="","Check sales owner",IF(I20="","Check status",IF(AND(J20&lt;&gt;"",J20&lt;A20),"Check date order",IF(AND(L20&lt;&gt;"",L20&lt;A20),"Check date order",IF(AND(J20&lt;&gt;"",L20&lt;&gt;"",L20&lt;J20),"Check date order",IF(AND(OR(I20="Quoted",I20="Won"),J20=""),"Check quote date",IF(AND(J20&lt;&gt;"",OR(K20="",K20&lt;=0)),"Check quote amount",IF(AND(K20&lt;&gt;"",J20=""),"Check quote date",IF(AND(OR(I20="Won",I20="Lost"),L20=""),"Check decision date",IF(AND(I20="Won",OR(M20="",M20&lt;=0)),"Check won revenue",IF(AND(M20&lt;&gt;"",I20&lt;&gt;"Won"),"Check revenue status","Ready")))))))))))))))))</f>
        <v/>
      </c>
    </row>
    <row r="21" ht="31" customHeight="1">
      <c r="A21" s="48" t="n"/>
      <c r="B21" s="26" t="n"/>
      <c r="C21" s="27" t="n"/>
      <c r="D21" s="27" t="n"/>
      <c r="E21" s="27" t="n"/>
      <c r="F21" s="27" t="n"/>
      <c r="G21" s="27" t="n"/>
      <c r="H21" s="27" t="n"/>
      <c r="I21" s="26" t="n"/>
      <c r="J21" s="48" t="n"/>
      <c r="K21" s="49" t="n"/>
      <c r="L21" s="48" t="n"/>
      <c r="M21" s="49" t="n"/>
      <c r="N21" s="29">
        <f>IF(COUNTA(A21:M21)=0,"",IF(A21="","Check lead date",IF(B21="","Check lead ID",IF(C21="","Check customer",IF(COUNTIF($B$5:$B$104,B21)&gt;1,"Check duplicate ID",IF(G21="","Check source",IF(H21="","Check sales owner",IF(I21="","Check status",IF(AND(J21&lt;&gt;"",J21&lt;A21),"Check date order",IF(AND(L21&lt;&gt;"",L21&lt;A21),"Check date order",IF(AND(J21&lt;&gt;"",L21&lt;&gt;"",L21&lt;J21),"Check date order",IF(AND(OR(I21="Quoted",I21="Won"),J21=""),"Check quote date",IF(AND(J21&lt;&gt;"",OR(K21="",K21&lt;=0)),"Check quote amount",IF(AND(K21&lt;&gt;"",J21=""),"Check quote date",IF(AND(OR(I21="Won",I21="Lost"),L21=""),"Check decision date",IF(AND(I21="Won",OR(M21="",M21&lt;=0)),"Check won revenue",IF(AND(M21&lt;&gt;"",I21&lt;&gt;"Won"),"Check revenue status","Ready")))))))))))))))))</f>
        <v/>
      </c>
    </row>
    <row r="22" ht="31" customHeight="1">
      <c r="A22" s="48" t="n"/>
      <c r="B22" s="26" t="n"/>
      <c r="C22" s="27" t="n"/>
      <c r="D22" s="27" t="n"/>
      <c r="E22" s="27" t="n"/>
      <c r="F22" s="27" t="n"/>
      <c r="G22" s="27" t="n"/>
      <c r="H22" s="27" t="n"/>
      <c r="I22" s="26" t="n"/>
      <c r="J22" s="48" t="n"/>
      <c r="K22" s="49" t="n"/>
      <c r="L22" s="48" t="n"/>
      <c r="M22" s="49" t="n"/>
      <c r="N22" s="30">
        <f>IF(COUNTA(A22:M22)=0,"",IF(A22="","Check lead date",IF(B22="","Check lead ID",IF(C22="","Check customer",IF(COUNTIF($B$5:$B$104,B22)&gt;1,"Check duplicate ID",IF(G22="","Check source",IF(H22="","Check sales owner",IF(I22="","Check status",IF(AND(J22&lt;&gt;"",J22&lt;A22),"Check date order",IF(AND(L22&lt;&gt;"",L22&lt;A22),"Check date order",IF(AND(J22&lt;&gt;"",L22&lt;&gt;"",L22&lt;J22),"Check date order",IF(AND(OR(I22="Quoted",I22="Won"),J22=""),"Check quote date",IF(AND(J22&lt;&gt;"",OR(K22="",K22&lt;=0)),"Check quote amount",IF(AND(K22&lt;&gt;"",J22=""),"Check quote date",IF(AND(OR(I22="Won",I22="Lost"),L22=""),"Check decision date",IF(AND(I22="Won",OR(M22="",M22&lt;=0)),"Check won revenue",IF(AND(M22&lt;&gt;"",I22&lt;&gt;"Won"),"Check revenue status","Ready")))))))))))))))))</f>
        <v/>
      </c>
    </row>
    <row r="23" ht="31" customHeight="1">
      <c r="A23" s="48" t="n"/>
      <c r="B23" s="26" t="n"/>
      <c r="C23" s="27" t="n"/>
      <c r="D23" s="27" t="n"/>
      <c r="E23" s="27" t="n"/>
      <c r="F23" s="27" t="n"/>
      <c r="G23" s="27" t="n"/>
      <c r="H23" s="27" t="n"/>
      <c r="I23" s="26" t="n"/>
      <c r="J23" s="48" t="n"/>
      <c r="K23" s="49" t="n"/>
      <c r="L23" s="48" t="n"/>
      <c r="M23" s="49" t="n"/>
      <c r="N23" s="29">
        <f>IF(COUNTA(A23:M23)=0,"",IF(A23="","Check lead date",IF(B23="","Check lead ID",IF(C23="","Check customer",IF(COUNTIF($B$5:$B$104,B23)&gt;1,"Check duplicate ID",IF(G23="","Check source",IF(H23="","Check sales owner",IF(I23="","Check status",IF(AND(J23&lt;&gt;"",J23&lt;A23),"Check date order",IF(AND(L23&lt;&gt;"",L23&lt;A23),"Check date order",IF(AND(J23&lt;&gt;"",L23&lt;&gt;"",L23&lt;J23),"Check date order",IF(AND(OR(I23="Quoted",I23="Won"),J23=""),"Check quote date",IF(AND(J23&lt;&gt;"",OR(K23="",K23&lt;=0)),"Check quote amount",IF(AND(K23&lt;&gt;"",J23=""),"Check quote date",IF(AND(OR(I23="Won",I23="Lost"),L23=""),"Check decision date",IF(AND(I23="Won",OR(M23="",M23&lt;=0)),"Check won revenue",IF(AND(M23&lt;&gt;"",I23&lt;&gt;"Won"),"Check revenue status","Ready")))))))))))))))))</f>
        <v/>
      </c>
    </row>
    <row r="24" ht="31" customHeight="1">
      <c r="A24" s="48" t="n"/>
      <c r="B24" s="26" t="n"/>
      <c r="C24" s="27" t="n"/>
      <c r="D24" s="27" t="n"/>
      <c r="E24" s="27" t="n"/>
      <c r="F24" s="27" t="n"/>
      <c r="G24" s="27" t="n"/>
      <c r="H24" s="27" t="n"/>
      <c r="I24" s="26" t="n"/>
      <c r="J24" s="48" t="n"/>
      <c r="K24" s="49" t="n"/>
      <c r="L24" s="48" t="n"/>
      <c r="M24" s="49" t="n"/>
      <c r="N24" s="30">
        <f>IF(COUNTA(A24:M24)=0,"",IF(A24="","Check lead date",IF(B24="","Check lead ID",IF(C24="","Check customer",IF(COUNTIF($B$5:$B$104,B24)&gt;1,"Check duplicate ID",IF(G24="","Check source",IF(H24="","Check sales owner",IF(I24="","Check status",IF(AND(J24&lt;&gt;"",J24&lt;A24),"Check date order",IF(AND(L24&lt;&gt;"",L24&lt;A24),"Check date order",IF(AND(J24&lt;&gt;"",L24&lt;&gt;"",L24&lt;J24),"Check date order",IF(AND(OR(I24="Quoted",I24="Won"),J24=""),"Check quote date",IF(AND(J24&lt;&gt;"",OR(K24="",K24&lt;=0)),"Check quote amount",IF(AND(K24&lt;&gt;"",J24=""),"Check quote date",IF(AND(OR(I24="Won",I24="Lost"),L24=""),"Check decision date",IF(AND(I24="Won",OR(M24="",M24&lt;=0)),"Check won revenue",IF(AND(M24&lt;&gt;"",I24&lt;&gt;"Won"),"Check revenue status","Ready")))))))))))))))))</f>
        <v/>
      </c>
    </row>
    <row r="25" ht="31" customHeight="1">
      <c r="A25" s="48" t="n"/>
      <c r="B25" s="26" t="n"/>
      <c r="C25" s="27" t="n"/>
      <c r="D25" s="27" t="n"/>
      <c r="E25" s="27" t="n"/>
      <c r="F25" s="27" t="n"/>
      <c r="G25" s="27" t="n"/>
      <c r="H25" s="27" t="n"/>
      <c r="I25" s="26" t="n"/>
      <c r="J25" s="48" t="n"/>
      <c r="K25" s="49" t="n"/>
      <c r="L25" s="48" t="n"/>
      <c r="M25" s="49" t="n"/>
      <c r="N25" s="29">
        <f>IF(COUNTA(A25:M25)=0,"",IF(A25="","Check lead date",IF(B25="","Check lead ID",IF(C25="","Check customer",IF(COUNTIF($B$5:$B$104,B25)&gt;1,"Check duplicate ID",IF(G25="","Check source",IF(H25="","Check sales owner",IF(I25="","Check status",IF(AND(J25&lt;&gt;"",J25&lt;A25),"Check date order",IF(AND(L25&lt;&gt;"",L25&lt;A25),"Check date order",IF(AND(J25&lt;&gt;"",L25&lt;&gt;"",L25&lt;J25),"Check date order",IF(AND(OR(I25="Quoted",I25="Won"),J25=""),"Check quote date",IF(AND(J25&lt;&gt;"",OR(K25="",K25&lt;=0)),"Check quote amount",IF(AND(K25&lt;&gt;"",J25=""),"Check quote date",IF(AND(OR(I25="Won",I25="Lost"),L25=""),"Check decision date",IF(AND(I25="Won",OR(M25="",M25&lt;=0)),"Check won revenue",IF(AND(M25&lt;&gt;"",I25&lt;&gt;"Won"),"Check revenue status","Ready")))))))))))))))))</f>
        <v/>
      </c>
    </row>
    <row r="26" ht="31" customHeight="1">
      <c r="A26" s="48" t="n"/>
      <c r="B26" s="26" t="n"/>
      <c r="C26" s="27" t="n"/>
      <c r="D26" s="27" t="n"/>
      <c r="E26" s="27" t="n"/>
      <c r="F26" s="27" t="n"/>
      <c r="G26" s="27" t="n"/>
      <c r="H26" s="27" t="n"/>
      <c r="I26" s="26" t="n"/>
      <c r="J26" s="48" t="n"/>
      <c r="K26" s="49" t="n"/>
      <c r="L26" s="48" t="n"/>
      <c r="M26" s="49" t="n"/>
      <c r="N26" s="30">
        <f>IF(COUNTA(A26:M26)=0,"",IF(A26="","Check lead date",IF(B26="","Check lead ID",IF(C26="","Check customer",IF(COUNTIF($B$5:$B$104,B26)&gt;1,"Check duplicate ID",IF(G26="","Check source",IF(H26="","Check sales owner",IF(I26="","Check status",IF(AND(J26&lt;&gt;"",J26&lt;A26),"Check date order",IF(AND(L26&lt;&gt;"",L26&lt;A26),"Check date order",IF(AND(J26&lt;&gt;"",L26&lt;&gt;"",L26&lt;J26),"Check date order",IF(AND(OR(I26="Quoted",I26="Won"),J26=""),"Check quote date",IF(AND(J26&lt;&gt;"",OR(K26="",K26&lt;=0)),"Check quote amount",IF(AND(K26&lt;&gt;"",J26=""),"Check quote date",IF(AND(OR(I26="Won",I26="Lost"),L26=""),"Check decision date",IF(AND(I26="Won",OR(M26="",M26&lt;=0)),"Check won revenue",IF(AND(M26&lt;&gt;"",I26&lt;&gt;"Won"),"Check revenue status","Ready")))))))))))))))))</f>
        <v/>
      </c>
    </row>
    <row r="27" ht="31" customHeight="1">
      <c r="A27" s="48" t="n"/>
      <c r="B27" s="26" t="n"/>
      <c r="C27" s="27" t="n"/>
      <c r="D27" s="27" t="n"/>
      <c r="E27" s="27" t="n"/>
      <c r="F27" s="27" t="n"/>
      <c r="G27" s="27" t="n"/>
      <c r="H27" s="27" t="n"/>
      <c r="I27" s="26" t="n"/>
      <c r="J27" s="48" t="n"/>
      <c r="K27" s="49" t="n"/>
      <c r="L27" s="48" t="n"/>
      <c r="M27" s="49" t="n"/>
      <c r="N27" s="29">
        <f>IF(COUNTA(A27:M27)=0,"",IF(A27="","Check lead date",IF(B27="","Check lead ID",IF(C27="","Check customer",IF(COUNTIF($B$5:$B$104,B27)&gt;1,"Check duplicate ID",IF(G27="","Check source",IF(H27="","Check sales owner",IF(I27="","Check status",IF(AND(J27&lt;&gt;"",J27&lt;A27),"Check date order",IF(AND(L27&lt;&gt;"",L27&lt;A27),"Check date order",IF(AND(J27&lt;&gt;"",L27&lt;&gt;"",L27&lt;J27),"Check date order",IF(AND(OR(I27="Quoted",I27="Won"),J27=""),"Check quote date",IF(AND(J27&lt;&gt;"",OR(K27="",K27&lt;=0)),"Check quote amount",IF(AND(K27&lt;&gt;"",J27=""),"Check quote date",IF(AND(OR(I27="Won",I27="Lost"),L27=""),"Check decision date",IF(AND(I27="Won",OR(M27="",M27&lt;=0)),"Check won revenue",IF(AND(M27&lt;&gt;"",I27&lt;&gt;"Won"),"Check revenue status","Ready")))))))))))))))))</f>
        <v/>
      </c>
    </row>
    <row r="28" ht="31" customHeight="1">
      <c r="A28" s="48" t="n"/>
      <c r="B28" s="26" t="n"/>
      <c r="C28" s="27" t="n"/>
      <c r="D28" s="27" t="n"/>
      <c r="E28" s="27" t="n"/>
      <c r="F28" s="27" t="n"/>
      <c r="G28" s="27" t="n"/>
      <c r="H28" s="27" t="n"/>
      <c r="I28" s="26" t="n"/>
      <c r="J28" s="48" t="n"/>
      <c r="K28" s="49" t="n"/>
      <c r="L28" s="48" t="n"/>
      <c r="M28" s="49" t="n"/>
      <c r="N28" s="30">
        <f>IF(COUNTA(A28:M28)=0,"",IF(A28="","Check lead date",IF(B28="","Check lead ID",IF(C28="","Check customer",IF(COUNTIF($B$5:$B$104,B28)&gt;1,"Check duplicate ID",IF(G28="","Check source",IF(H28="","Check sales owner",IF(I28="","Check status",IF(AND(J28&lt;&gt;"",J28&lt;A28),"Check date order",IF(AND(L28&lt;&gt;"",L28&lt;A28),"Check date order",IF(AND(J28&lt;&gt;"",L28&lt;&gt;"",L28&lt;J28),"Check date order",IF(AND(OR(I28="Quoted",I28="Won"),J28=""),"Check quote date",IF(AND(J28&lt;&gt;"",OR(K28="",K28&lt;=0)),"Check quote amount",IF(AND(K28&lt;&gt;"",J28=""),"Check quote date",IF(AND(OR(I28="Won",I28="Lost"),L28=""),"Check decision date",IF(AND(I28="Won",OR(M28="",M28&lt;=0)),"Check won revenue",IF(AND(M28&lt;&gt;"",I28&lt;&gt;"Won"),"Check revenue status","Ready")))))))))))))))))</f>
        <v/>
      </c>
    </row>
    <row r="29" ht="31" customHeight="1">
      <c r="A29" s="48" t="n"/>
      <c r="B29" s="26" t="n"/>
      <c r="C29" s="27" t="n"/>
      <c r="D29" s="27" t="n"/>
      <c r="E29" s="27" t="n"/>
      <c r="F29" s="27" t="n"/>
      <c r="G29" s="27" t="n"/>
      <c r="H29" s="27" t="n"/>
      <c r="I29" s="26" t="n"/>
      <c r="J29" s="48" t="n"/>
      <c r="K29" s="49" t="n"/>
      <c r="L29" s="48" t="n"/>
      <c r="M29" s="49" t="n"/>
      <c r="N29" s="29">
        <f>IF(COUNTA(A29:M29)=0,"",IF(A29="","Check lead date",IF(B29="","Check lead ID",IF(C29="","Check customer",IF(COUNTIF($B$5:$B$104,B29)&gt;1,"Check duplicate ID",IF(G29="","Check source",IF(H29="","Check sales owner",IF(I29="","Check status",IF(AND(J29&lt;&gt;"",J29&lt;A29),"Check date order",IF(AND(L29&lt;&gt;"",L29&lt;A29),"Check date order",IF(AND(J29&lt;&gt;"",L29&lt;&gt;"",L29&lt;J29),"Check date order",IF(AND(OR(I29="Quoted",I29="Won"),J29=""),"Check quote date",IF(AND(J29&lt;&gt;"",OR(K29="",K29&lt;=0)),"Check quote amount",IF(AND(K29&lt;&gt;"",J29=""),"Check quote date",IF(AND(OR(I29="Won",I29="Lost"),L29=""),"Check decision date",IF(AND(I29="Won",OR(M29="",M29&lt;=0)),"Check won revenue",IF(AND(M29&lt;&gt;"",I29&lt;&gt;"Won"),"Check revenue status","Ready")))))))))))))))))</f>
        <v/>
      </c>
    </row>
    <row r="30" ht="31" customHeight="1">
      <c r="A30" s="48" t="n"/>
      <c r="B30" s="26" t="n"/>
      <c r="C30" s="27" t="n"/>
      <c r="D30" s="27" t="n"/>
      <c r="E30" s="27" t="n"/>
      <c r="F30" s="27" t="n"/>
      <c r="G30" s="27" t="n"/>
      <c r="H30" s="27" t="n"/>
      <c r="I30" s="26" t="n"/>
      <c r="J30" s="48" t="n"/>
      <c r="K30" s="49" t="n"/>
      <c r="L30" s="48" t="n"/>
      <c r="M30" s="49" t="n"/>
      <c r="N30" s="30">
        <f>IF(COUNTA(A30:M30)=0,"",IF(A30="","Check lead date",IF(B30="","Check lead ID",IF(C30="","Check customer",IF(COUNTIF($B$5:$B$104,B30)&gt;1,"Check duplicate ID",IF(G30="","Check source",IF(H30="","Check sales owner",IF(I30="","Check status",IF(AND(J30&lt;&gt;"",J30&lt;A30),"Check date order",IF(AND(L30&lt;&gt;"",L30&lt;A30),"Check date order",IF(AND(J30&lt;&gt;"",L30&lt;&gt;"",L30&lt;J30),"Check date order",IF(AND(OR(I30="Quoted",I30="Won"),J30=""),"Check quote date",IF(AND(J30&lt;&gt;"",OR(K30="",K30&lt;=0)),"Check quote amount",IF(AND(K30&lt;&gt;"",J30=""),"Check quote date",IF(AND(OR(I30="Won",I30="Lost"),L30=""),"Check decision date",IF(AND(I30="Won",OR(M30="",M30&lt;=0)),"Check won revenue",IF(AND(M30&lt;&gt;"",I30&lt;&gt;"Won"),"Check revenue status","Ready")))))))))))))))))</f>
        <v/>
      </c>
    </row>
    <row r="31" ht="31" customHeight="1">
      <c r="A31" s="48" t="n"/>
      <c r="B31" s="26" t="n"/>
      <c r="C31" s="27" t="n"/>
      <c r="D31" s="27" t="n"/>
      <c r="E31" s="27" t="n"/>
      <c r="F31" s="27" t="n"/>
      <c r="G31" s="27" t="n"/>
      <c r="H31" s="27" t="n"/>
      <c r="I31" s="26" t="n"/>
      <c r="J31" s="48" t="n"/>
      <c r="K31" s="49" t="n"/>
      <c r="L31" s="48" t="n"/>
      <c r="M31" s="49" t="n"/>
      <c r="N31" s="29">
        <f>IF(COUNTA(A31:M31)=0,"",IF(A31="","Check lead date",IF(B31="","Check lead ID",IF(C31="","Check customer",IF(COUNTIF($B$5:$B$104,B31)&gt;1,"Check duplicate ID",IF(G31="","Check source",IF(H31="","Check sales owner",IF(I31="","Check status",IF(AND(J31&lt;&gt;"",J31&lt;A31),"Check date order",IF(AND(L31&lt;&gt;"",L31&lt;A31),"Check date order",IF(AND(J31&lt;&gt;"",L31&lt;&gt;"",L31&lt;J31),"Check date order",IF(AND(OR(I31="Quoted",I31="Won"),J31=""),"Check quote date",IF(AND(J31&lt;&gt;"",OR(K31="",K31&lt;=0)),"Check quote amount",IF(AND(K31&lt;&gt;"",J31=""),"Check quote date",IF(AND(OR(I31="Won",I31="Lost"),L31=""),"Check decision date",IF(AND(I31="Won",OR(M31="",M31&lt;=0)),"Check won revenue",IF(AND(M31&lt;&gt;"",I31&lt;&gt;"Won"),"Check revenue status","Ready")))))))))))))))))</f>
        <v/>
      </c>
    </row>
    <row r="32" ht="31" customHeight="1">
      <c r="A32" s="48" t="n"/>
      <c r="B32" s="26" t="n"/>
      <c r="C32" s="27" t="n"/>
      <c r="D32" s="27" t="n"/>
      <c r="E32" s="27" t="n"/>
      <c r="F32" s="27" t="n"/>
      <c r="G32" s="27" t="n"/>
      <c r="H32" s="27" t="n"/>
      <c r="I32" s="26" t="n"/>
      <c r="J32" s="48" t="n"/>
      <c r="K32" s="49" t="n"/>
      <c r="L32" s="48" t="n"/>
      <c r="M32" s="49" t="n"/>
      <c r="N32" s="30">
        <f>IF(COUNTA(A32:M32)=0,"",IF(A32="","Check lead date",IF(B32="","Check lead ID",IF(C32="","Check customer",IF(COUNTIF($B$5:$B$104,B32)&gt;1,"Check duplicate ID",IF(G32="","Check source",IF(H32="","Check sales owner",IF(I32="","Check status",IF(AND(J32&lt;&gt;"",J32&lt;A32),"Check date order",IF(AND(L32&lt;&gt;"",L32&lt;A32),"Check date order",IF(AND(J32&lt;&gt;"",L32&lt;&gt;"",L32&lt;J32),"Check date order",IF(AND(OR(I32="Quoted",I32="Won"),J32=""),"Check quote date",IF(AND(J32&lt;&gt;"",OR(K32="",K32&lt;=0)),"Check quote amount",IF(AND(K32&lt;&gt;"",J32=""),"Check quote date",IF(AND(OR(I32="Won",I32="Lost"),L32=""),"Check decision date",IF(AND(I32="Won",OR(M32="",M32&lt;=0)),"Check won revenue",IF(AND(M32&lt;&gt;"",I32&lt;&gt;"Won"),"Check revenue status","Ready")))))))))))))))))</f>
        <v/>
      </c>
    </row>
    <row r="33" ht="31" customHeight="1">
      <c r="A33" s="48" t="n"/>
      <c r="B33" s="26" t="n"/>
      <c r="C33" s="27" t="n"/>
      <c r="D33" s="27" t="n"/>
      <c r="E33" s="27" t="n"/>
      <c r="F33" s="27" t="n"/>
      <c r="G33" s="27" t="n"/>
      <c r="H33" s="27" t="n"/>
      <c r="I33" s="26" t="n"/>
      <c r="J33" s="48" t="n"/>
      <c r="K33" s="49" t="n"/>
      <c r="L33" s="48" t="n"/>
      <c r="M33" s="49" t="n"/>
      <c r="N33" s="29">
        <f>IF(COUNTA(A33:M33)=0,"",IF(A33="","Check lead date",IF(B33="","Check lead ID",IF(C33="","Check customer",IF(COUNTIF($B$5:$B$104,B33)&gt;1,"Check duplicate ID",IF(G33="","Check source",IF(H33="","Check sales owner",IF(I33="","Check status",IF(AND(J33&lt;&gt;"",J33&lt;A33),"Check date order",IF(AND(L33&lt;&gt;"",L33&lt;A33),"Check date order",IF(AND(J33&lt;&gt;"",L33&lt;&gt;"",L33&lt;J33),"Check date order",IF(AND(OR(I33="Quoted",I33="Won"),J33=""),"Check quote date",IF(AND(J33&lt;&gt;"",OR(K33="",K33&lt;=0)),"Check quote amount",IF(AND(K33&lt;&gt;"",J33=""),"Check quote date",IF(AND(OR(I33="Won",I33="Lost"),L33=""),"Check decision date",IF(AND(I33="Won",OR(M33="",M33&lt;=0)),"Check won revenue",IF(AND(M33&lt;&gt;"",I33&lt;&gt;"Won"),"Check revenue status","Ready")))))))))))))))))</f>
        <v/>
      </c>
    </row>
    <row r="34" ht="31" customHeight="1">
      <c r="A34" s="48" t="n"/>
      <c r="B34" s="26" t="n"/>
      <c r="C34" s="27" t="n"/>
      <c r="D34" s="27" t="n"/>
      <c r="E34" s="27" t="n"/>
      <c r="F34" s="27" t="n"/>
      <c r="G34" s="27" t="n"/>
      <c r="H34" s="27" t="n"/>
      <c r="I34" s="26" t="n"/>
      <c r="J34" s="48" t="n"/>
      <c r="K34" s="49" t="n"/>
      <c r="L34" s="48" t="n"/>
      <c r="M34" s="49" t="n"/>
      <c r="N34" s="30">
        <f>IF(COUNTA(A34:M34)=0,"",IF(A34="","Check lead date",IF(B34="","Check lead ID",IF(C34="","Check customer",IF(COUNTIF($B$5:$B$104,B34)&gt;1,"Check duplicate ID",IF(G34="","Check source",IF(H34="","Check sales owner",IF(I34="","Check status",IF(AND(J34&lt;&gt;"",J34&lt;A34),"Check date order",IF(AND(L34&lt;&gt;"",L34&lt;A34),"Check date order",IF(AND(J34&lt;&gt;"",L34&lt;&gt;"",L34&lt;J34),"Check date order",IF(AND(OR(I34="Quoted",I34="Won"),J34=""),"Check quote date",IF(AND(J34&lt;&gt;"",OR(K34="",K34&lt;=0)),"Check quote amount",IF(AND(K34&lt;&gt;"",J34=""),"Check quote date",IF(AND(OR(I34="Won",I34="Lost"),L34=""),"Check decision date",IF(AND(I34="Won",OR(M34="",M34&lt;=0)),"Check won revenue",IF(AND(M34&lt;&gt;"",I34&lt;&gt;"Won"),"Check revenue status","Ready")))))))))))))))))</f>
        <v/>
      </c>
    </row>
    <row r="35" ht="31" customHeight="1">
      <c r="A35" s="48" t="n"/>
      <c r="B35" s="26" t="n"/>
      <c r="C35" s="27" t="n"/>
      <c r="D35" s="27" t="n"/>
      <c r="E35" s="27" t="n"/>
      <c r="F35" s="27" t="n"/>
      <c r="G35" s="27" t="n"/>
      <c r="H35" s="27" t="n"/>
      <c r="I35" s="26" t="n"/>
      <c r="J35" s="48" t="n"/>
      <c r="K35" s="49" t="n"/>
      <c r="L35" s="48" t="n"/>
      <c r="M35" s="49" t="n"/>
      <c r="N35" s="29">
        <f>IF(COUNTA(A35:M35)=0,"",IF(A35="","Check lead date",IF(B35="","Check lead ID",IF(C35="","Check customer",IF(COUNTIF($B$5:$B$104,B35)&gt;1,"Check duplicate ID",IF(G35="","Check source",IF(H35="","Check sales owner",IF(I35="","Check status",IF(AND(J35&lt;&gt;"",J35&lt;A35),"Check date order",IF(AND(L35&lt;&gt;"",L35&lt;A35),"Check date order",IF(AND(J35&lt;&gt;"",L35&lt;&gt;"",L35&lt;J35),"Check date order",IF(AND(OR(I35="Quoted",I35="Won"),J35=""),"Check quote date",IF(AND(J35&lt;&gt;"",OR(K35="",K35&lt;=0)),"Check quote amount",IF(AND(K35&lt;&gt;"",J35=""),"Check quote date",IF(AND(OR(I35="Won",I35="Lost"),L35=""),"Check decision date",IF(AND(I35="Won",OR(M35="",M35&lt;=0)),"Check won revenue",IF(AND(M35&lt;&gt;"",I35&lt;&gt;"Won"),"Check revenue status","Ready")))))))))))))))))</f>
        <v/>
      </c>
    </row>
    <row r="36" ht="31" customHeight="1">
      <c r="A36" s="48" t="n"/>
      <c r="B36" s="26" t="n"/>
      <c r="C36" s="27" t="n"/>
      <c r="D36" s="27" t="n"/>
      <c r="E36" s="27" t="n"/>
      <c r="F36" s="27" t="n"/>
      <c r="G36" s="27" t="n"/>
      <c r="H36" s="27" t="n"/>
      <c r="I36" s="26" t="n"/>
      <c r="J36" s="48" t="n"/>
      <c r="K36" s="49" t="n"/>
      <c r="L36" s="48" t="n"/>
      <c r="M36" s="49" t="n"/>
      <c r="N36" s="30">
        <f>IF(COUNTA(A36:M36)=0,"",IF(A36="","Check lead date",IF(B36="","Check lead ID",IF(C36="","Check customer",IF(COUNTIF($B$5:$B$104,B36)&gt;1,"Check duplicate ID",IF(G36="","Check source",IF(H36="","Check sales owner",IF(I36="","Check status",IF(AND(J36&lt;&gt;"",J36&lt;A36),"Check date order",IF(AND(L36&lt;&gt;"",L36&lt;A36),"Check date order",IF(AND(J36&lt;&gt;"",L36&lt;&gt;"",L36&lt;J36),"Check date order",IF(AND(OR(I36="Quoted",I36="Won"),J36=""),"Check quote date",IF(AND(J36&lt;&gt;"",OR(K36="",K36&lt;=0)),"Check quote amount",IF(AND(K36&lt;&gt;"",J36=""),"Check quote date",IF(AND(OR(I36="Won",I36="Lost"),L36=""),"Check decision date",IF(AND(I36="Won",OR(M36="",M36&lt;=0)),"Check won revenue",IF(AND(M36&lt;&gt;"",I36&lt;&gt;"Won"),"Check revenue status","Ready")))))))))))))))))</f>
        <v/>
      </c>
    </row>
    <row r="37" ht="31" customHeight="1">
      <c r="A37" s="48" t="n"/>
      <c r="B37" s="26" t="n"/>
      <c r="C37" s="27" t="n"/>
      <c r="D37" s="27" t="n"/>
      <c r="E37" s="27" t="n"/>
      <c r="F37" s="27" t="n"/>
      <c r="G37" s="27" t="n"/>
      <c r="H37" s="27" t="n"/>
      <c r="I37" s="26" t="n"/>
      <c r="J37" s="48" t="n"/>
      <c r="K37" s="49" t="n"/>
      <c r="L37" s="48" t="n"/>
      <c r="M37" s="49" t="n"/>
      <c r="N37" s="29">
        <f>IF(COUNTA(A37:M37)=0,"",IF(A37="","Check lead date",IF(B37="","Check lead ID",IF(C37="","Check customer",IF(COUNTIF($B$5:$B$104,B37)&gt;1,"Check duplicate ID",IF(G37="","Check source",IF(H37="","Check sales owner",IF(I37="","Check status",IF(AND(J37&lt;&gt;"",J37&lt;A37),"Check date order",IF(AND(L37&lt;&gt;"",L37&lt;A37),"Check date order",IF(AND(J37&lt;&gt;"",L37&lt;&gt;"",L37&lt;J37),"Check date order",IF(AND(OR(I37="Quoted",I37="Won"),J37=""),"Check quote date",IF(AND(J37&lt;&gt;"",OR(K37="",K37&lt;=0)),"Check quote amount",IF(AND(K37&lt;&gt;"",J37=""),"Check quote date",IF(AND(OR(I37="Won",I37="Lost"),L37=""),"Check decision date",IF(AND(I37="Won",OR(M37="",M37&lt;=0)),"Check won revenue",IF(AND(M37&lt;&gt;"",I37&lt;&gt;"Won"),"Check revenue status","Ready")))))))))))))))))</f>
        <v/>
      </c>
    </row>
    <row r="38" ht="31" customHeight="1">
      <c r="A38" s="48" t="n"/>
      <c r="B38" s="26" t="n"/>
      <c r="C38" s="27" t="n"/>
      <c r="D38" s="27" t="n"/>
      <c r="E38" s="27" t="n"/>
      <c r="F38" s="27" t="n"/>
      <c r="G38" s="27" t="n"/>
      <c r="H38" s="27" t="n"/>
      <c r="I38" s="26" t="n"/>
      <c r="J38" s="48" t="n"/>
      <c r="K38" s="49" t="n"/>
      <c r="L38" s="48" t="n"/>
      <c r="M38" s="49" t="n"/>
      <c r="N38" s="30">
        <f>IF(COUNTA(A38:M38)=0,"",IF(A38="","Check lead date",IF(B38="","Check lead ID",IF(C38="","Check customer",IF(COUNTIF($B$5:$B$104,B38)&gt;1,"Check duplicate ID",IF(G38="","Check source",IF(H38="","Check sales owner",IF(I38="","Check status",IF(AND(J38&lt;&gt;"",J38&lt;A38),"Check date order",IF(AND(L38&lt;&gt;"",L38&lt;A38),"Check date order",IF(AND(J38&lt;&gt;"",L38&lt;&gt;"",L38&lt;J38),"Check date order",IF(AND(OR(I38="Quoted",I38="Won"),J38=""),"Check quote date",IF(AND(J38&lt;&gt;"",OR(K38="",K38&lt;=0)),"Check quote amount",IF(AND(K38&lt;&gt;"",J38=""),"Check quote date",IF(AND(OR(I38="Won",I38="Lost"),L38=""),"Check decision date",IF(AND(I38="Won",OR(M38="",M38&lt;=0)),"Check won revenue",IF(AND(M38&lt;&gt;"",I38&lt;&gt;"Won"),"Check revenue status","Ready")))))))))))))))))</f>
        <v/>
      </c>
    </row>
    <row r="39" ht="31" customHeight="1">
      <c r="A39" s="48" t="n"/>
      <c r="B39" s="26" t="n"/>
      <c r="C39" s="27" t="n"/>
      <c r="D39" s="27" t="n"/>
      <c r="E39" s="27" t="n"/>
      <c r="F39" s="27" t="n"/>
      <c r="G39" s="27" t="n"/>
      <c r="H39" s="27" t="n"/>
      <c r="I39" s="26" t="n"/>
      <c r="J39" s="48" t="n"/>
      <c r="K39" s="49" t="n"/>
      <c r="L39" s="48" t="n"/>
      <c r="M39" s="49" t="n"/>
      <c r="N39" s="29">
        <f>IF(COUNTA(A39:M39)=0,"",IF(A39="","Check lead date",IF(B39="","Check lead ID",IF(C39="","Check customer",IF(COUNTIF($B$5:$B$104,B39)&gt;1,"Check duplicate ID",IF(G39="","Check source",IF(H39="","Check sales owner",IF(I39="","Check status",IF(AND(J39&lt;&gt;"",J39&lt;A39),"Check date order",IF(AND(L39&lt;&gt;"",L39&lt;A39),"Check date order",IF(AND(J39&lt;&gt;"",L39&lt;&gt;"",L39&lt;J39),"Check date order",IF(AND(OR(I39="Quoted",I39="Won"),J39=""),"Check quote date",IF(AND(J39&lt;&gt;"",OR(K39="",K39&lt;=0)),"Check quote amount",IF(AND(K39&lt;&gt;"",J39=""),"Check quote date",IF(AND(OR(I39="Won",I39="Lost"),L39=""),"Check decision date",IF(AND(I39="Won",OR(M39="",M39&lt;=0)),"Check won revenue",IF(AND(M39&lt;&gt;"",I39&lt;&gt;"Won"),"Check revenue status","Ready")))))))))))))))))</f>
        <v/>
      </c>
    </row>
    <row r="40" ht="31" customHeight="1">
      <c r="A40" s="48" t="n"/>
      <c r="B40" s="26" t="n"/>
      <c r="C40" s="27" t="n"/>
      <c r="D40" s="27" t="n"/>
      <c r="E40" s="27" t="n"/>
      <c r="F40" s="27" t="n"/>
      <c r="G40" s="27" t="n"/>
      <c r="H40" s="27" t="n"/>
      <c r="I40" s="26" t="n"/>
      <c r="J40" s="48" t="n"/>
      <c r="K40" s="49" t="n"/>
      <c r="L40" s="48" t="n"/>
      <c r="M40" s="49" t="n"/>
      <c r="N40" s="30">
        <f>IF(COUNTA(A40:M40)=0,"",IF(A40="","Check lead date",IF(B40="","Check lead ID",IF(C40="","Check customer",IF(COUNTIF($B$5:$B$104,B40)&gt;1,"Check duplicate ID",IF(G40="","Check source",IF(H40="","Check sales owner",IF(I40="","Check status",IF(AND(J40&lt;&gt;"",J40&lt;A40),"Check date order",IF(AND(L40&lt;&gt;"",L40&lt;A40),"Check date order",IF(AND(J40&lt;&gt;"",L40&lt;&gt;"",L40&lt;J40),"Check date order",IF(AND(OR(I40="Quoted",I40="Won"),J40=""),"Check quote date",IF(AND(J40&lt;&gt;"",OR(K40="",K40&lt;=0)),"Check quote amount",IF(AND(K40&lt;&gt;"",J40=""),"Check quote date",IF(AND(OR(I40="Won",I40="Lost"),L40=""),"Check decision date",IF(AND(I40="Won",OR(M40="",M40&lt;=0)),"Check won revenue",IF(AND(M40&lt;&gt;"",I40&lt;&gt;"Won"),"Check revenue status","Ready")))))))))))))))))</f>
        <v/>
      </c>
    </row>
    <row r="41" ht="31" customHeight="1">
      <c r="A41" s="48" t="n"/>
      <c r="B41" s="26" t="n"/>
      <c r="C41" s="27" t="n"/>
      <c r="D41" s="27" t="n"/>
      <c r="E41" s="27" t="n"/>
      <c r="F41" s="27" t="n"/>
      <c r="G41" s="27" t="n"/>
      <c r="H41" s="27" t="n"/>
      <c r="I41" s="26" t="n"/>
      <c r="J41" s="48" t="n"/>
      <c r="K41" s="49" t="n"/>
      <c r="L41" s="48" t="n"/>
      <c r="M41" s="49" t="n"/>
      <c r="N41" s="29">
        <f>IF(COUNTA(A41:M41)=0,"",IF(A41="","Check lead date",IF(B41="","Check lead ID",IF(C41="","Check customer",IF(COUNTIF($B$5:$B$104,B41)&gt;1,"Check duplicate ID",IF(G41="","Check source",IF(H41="","Check sales owner",IF(I41="","Check status",IF(AND(J41&lt;&gt;"",J41&lt;A41),"Check date order",IF(AND(L41&lt;&gt;"",L41&lt;A41),"Check date order",IF(AND(J41&lt;&gt;"",L41&lt;&gt;"",L41&lt;J41),"Check date order",IF(AND(OR(I41="Quoted",I41="Won"),J41=""),"Check quote date",IF(AND(J41&lt;&gt;"",OR(K41="",K41&lt;=0)),"Check quote amount",IF(AND(K41&lt;&gt;"",J41=""),"Check quote date",IF(AND(OR(I41="Won",I41="Lost"),L41=""),"Check decision date",IF(AND(I41="Won",OR(M41="",M41&lt;=0)),"Check won revenue",IF(AND(M41&lt;&gt;"",I41&lt;&gt;"Won"),"Check revenue status","Ready")))))))))))))))))</f>
        <v/>
      </c>
    </row>
    <row r="42" ht="31" customHeight="1">
      <c r="A42" s="48" t="n"/>
      <c r="B42" s="26" t="n"/>
      <c r="C42" s="27" t="n"/>
      <c r="D42" s="27" t="n"/>
      <c r="E42" s="27" t="n"/>
      <c r="F42" s="27" t="n"/>
      <c r="G42" s="27" t="n"/>
      <c r="H42" s="27" t="n"/>
      <c r="I42" s="26" t="n"/>
      <c r="J42" s="48" t="n"/>
      <c r="K42" s="49" t="n"/>
      <c r="L42" s="48" t="n"/>
      <c r="M42" s="49" t="n"/>
      <c r="N42" s="30">
        <f>IF(COUNTA(A42:M42)=0,"",IF(A42="","Check lead date",IF(B42="","Check lead ID",IF(C42="","Check customer",IF(COUNTIF($B$5:$B$104,B42)&gt;1,"Check duplicate ID",IF(G42="","Check source",IF(H42="","Check sales owner",IF(I42="","Check status",IF(AND(J42&lt;&gt;"",J42&lt;A42),"Check date order",IF(AND(L42&lt;&gt;"",L42&lt;A42),"Check date order",IF(AND(J42&lt;&gt;"",L42&lt;&gt;"",L42&lt;J42),"Check date order",IF(AND(OR(I42="Quoted",I42="Won"),J42=""),"Check quote date",IF(AND(J42&lt;&gt;"",OR(K42="",K42&lt;=0)),"Check quote amount",IF(AND(K42&lt;&gt;"",J42=""),"Check quote date",IF(AND(OR(I42="Won",I42="Lost"),L42=""),"Check decision date",IF(AND(I42="Won",OR(M42="",M42&lt;=0)),"Check won revenue",IF(AND(M42&lt;&gt;"",I42&lt;&gt;"Won"),"Check revenue status","Ready")))))))))))))))))</f>
        <v/>
      </c>
    </row>
    <row r="43" ht="31" customHeight="1">
      <c r="A43" s="48" t="n"/>
      <c r="B43" s="26" t="n"/>
      <c r="C43" s="27" t="n"/>
      <c r="D43" s="27" t="n"/>
      <c r="E43" s="27" t="n"/>
      <c r="F43" s="27" t="n"/>
      <c r="G43" s="27" t="n"/>
      <c r="H43" s="27" t="n"/>
      <c r="I43" s="26" t="n"/>
      <c r="J43" s="48" t="n"/>
      <c r="K43" s="49" t="n"/>
      <c r="L43" s="48" t="n"/>
      <c r="M43" s="49" t="n"/>
      <c r="N43" s="29">
        <f>IF(COUNTA(A43:M43)=0,"",IF(A43="","Check lead date",IF(B43="","Check lead ID",IF(C43="","Check customer",IF(COUNTIF($B$5:$B$104,B43)&gt;1,"Check duplicate ID",IF(G43="","Check source",IF(H43="","Check sales owner",IF(I43="","Check status",IF(AND(J43&lt;&gt;"",J43&lt;A43),"Check date order",IF(AND(L43&lt;&gt;"",L43&lt;A43),"Check date order",IF(AND(J43&lt;&gt;"",L43&lt;&gt;"",L43&lt;J43),"Check date order",IF(AND(OR(I43="Quoted",I43="Won"),J43=""),"Check quote date",IF(AND(J43&lt;&gt;"",OR(K43="",K43&lt;=0)),"Check quote amount",IF(AND(K43&lt;&gt;"",J43=""),"Check quote date",IF(AND(OR(I43="Won",I43="Lost"),L43=""),"Check decision date",IF(AND(I43="Won",OR(M43="",M43&lt;=0)),"Check won revenue",IF(AND(M43&lt;&gt;"",I43&lt;&gt;"Won"),"Check revenue status","Ready")))))))))))))))))</f>
        <v/>
      </c>
    </row>
    <row r="44" ht="31" customHeight="1">
      <c r="A44" s="48" t="n"/>
      <c r="B44" s="26" t="n"/>
      <c r="C44" s="27" t="n"/>
      <c r="D44" s="27" t="n"/>
      <c r="E44" s="27" t="n"/>
      <c r="F44" s="27" t="n"/>
      <c r="G44" s="27" t="n"/>
      <c r="H44" s="27" t="n"/>
      <c r="I44" s="26" t="n"/>
      <c r="J44" s="48" t="n"/>
      <c r="K44" s="49" t="n"/>
      <c r="L44" s="48" t="n"/>
      <c r="M44" s="49" t="n"/>
      <c r="N44" s="30">
        <f>IF(COUNTA(A44:M44)=0,"",IF(A44="","Check lead date",IF(B44="","Check lead ID",IF(C44="","Check customer",IF(COUNTIF($B$5:$B$104,B44)&gt;1,"Check duplicate ID",IF(G44="","Check source",IF(H44="","Check sales owner",IF(I44="","Check status",IF(AND(J44&lt;&gt;"",J44&lt;A44),"Check date order",IF(AND(L44&lt;&gt;"",L44&lt;A44),"Check date order",IF(AND(J44&lt;&gt;"",L44&lt;&gt;"",L44&lt;J44),"Check date order",IF(AND(OR(I44="Quoted",I44="Won"),J44=""),"Check quote date",IF(AND(J44&lt;&gt;"",OR(K44="",K44&lt;=0)),"Check quote amount",IF(AND(K44&lt;&gt;"",J44=""),"Check quote date",IF(AND(OR(I44="Won",I44="Lost"),L44=""),"Check decision date",IF(AND(I44="Won",OR(M44="",M44&lt;=0)),"Check won revenue",IF(AND(M44&lt;&gt;"",I44&lt;&gt;"Won"),"Check revenue status","Ready")))))))))))))))))</f>
        <v/>
      </c>
    </row>
    <row r="45" ht="31" customHeight="1">
      <c r="A45" s="48" t="n"/>
      <c r="B45" s="26" t="n"/>
      <c r="C45" s="27" t="n"/>
      <c r="D45" s="27" t="n"/>
      <c r="E45" s="27" t="n"/>
      <c r="F45" s="27" t="n"/>
      <c r="G45" s="27" t="n"/>
      <c r="H45" s="27" t="n"/>
      <c r="I45" s="26" t="n"/>
      <c r="J45" s="48" t="n"/>
      <c r="K45" s="49" t="n"/>
      <c r="L45" s="48" t="n"/>
      <c r="M45" s="49" t="n"/>
      <c r="N45" s="29">
        <f>IF(COUNTA(A45:M45)=0,"",IF(A45="","Check lead date",IF(B45="","Check lead ID",IF(C45="","Check customer",IF(COUNTIF($B$5:$B$104,B45)&gt;1,"Check duplicate ID",IF(G45="","Check source",IF(H45="","Check sales owner",IF(I45="","Check status",IF(AND(J45&lt;&gt;"",J45&lt;A45),"Check date order",IF(AND(L45&lt;&gt;"",L45&lt;A45),"Check date order",IF(AND(J45&lt;&gt;"",L45&lt;&gt;"",L45&lt;J45),"Check date order",IF(AND(OR(I45="Quoted",I45="Won"),J45=""),"Check quote date",IF(AND(J45&lt;&gt;"",OR(K45="",K45&lt;=0)),"Check quote amount",IF(AND(K45&lt;&gt;"",J45=""),"Check quote date",IF(AND(OR(I45="Won",I45="Lost"),L45=""),"Check decision date",IF(AND(I45="Won",OR(M45="",M45&lt;=0)),"Check won revenue",IF(AND(M45&lt;&gt;"",I45&lt;&gt;"Won"),"Check revenue status","Ready")))))))))))))))))</f>
        <v/>
      </c>
    </row>
    <row r="46" ht="31" customHeight="1">
      <c r="A46" s="48" t="n"/>
      <c r="B46" s="26" t="n"/>
      <c r="C46" s="27" t="n"/>
      <c r="D46" s="27" t="n"/>
      <c r="E46" s="27" t="n"/>
      <c r="F46" s="27" t="n"/>
      <c r="G46" s="27" t="n"/>
      <c r="H46" s="27" t="n"/>
      <c r="I46" s="26" t="n"/>
      <c r="J46" s="48" t="n"/>
      <c r="K46" s="49" t="n"/>
      <c r="L46" s="48" t="n"/>
      <c r="M46" s="49" t="n"/>
      <c r="N46" s="30">
        <f>IF(COUNTA(A46:M46)=0,"",IF(A46="","Check lead date",IF(B46="","Check lead ID",IF(C46="","Check customer",IF(COUNTIF($B$5:$B$104,B46)&gt;1,"Check duplicate ID",IF(G46="","Check source",IF(H46="","Check sales owner",IF(I46="","Check status",IF(AND(J46&lt;&gt;"",J46&lt;A46),"Check date order",IF(AND(L46&lt;&gt;"",L46&lt;A46),"Check date order",IF(AND(J46&lt;&gt;"",L46&lt;&gt;"",L46&lt;J46),"Check date order",IF(AND(OR(I46="Quoted",I46="Won"),J46=""),"Check quote date",IF(AND(J46&lt;&gt;"",OR(K46="",K46&lt;=0)),"Check quote amount",IF(AND(K46&lt;&gt;"",J46=""),"Check quote date",IF(AND(OR(I46="Won",I46="Lost"),L46=""),"Check decision date",IF(AND(I46="Won",OR(M46="",M46&lt;=0)),"Check won revenue",IF(AND(M46&lt;&gt;"",I46&lt;&gt;"Won"),"Check revenue status","Ready")))))))))))))))))</f>
        <v/>
      </c>
    </row>
    <row r="47" ht="31" customHeight="1">
      <c r="A47" s="48" t="n"/>
      <c r="B47" s="26" t="n"/>
      <c r="C47" s="27" t="n"/>
      <c r="D47" s="27" t="n"/>
      <c r="E47" s="27" t="n"/>
      <c r="F47" s="27" t="n"/>
      <c r="G47" s="27" t="n"/>
      <c r="H47" s="27" t="n"/>
      <c r="I47" s="26" t="n"/>
      <c r="J47" s="48" t="n"/>
      <c r="K47" s="49" t="n"/>
      <c r="L47" s="48" t="n"/>
      <c r="M47" s="49" t="n"/>
      <c r="N47" s="29">
        <f>IF(COUNTA(A47:M47)=0,"",IF(A47="","Check lead date",IF(B47="","Check lead ID",IF(C47="","Check customer",IF(COUNTIF($B$5:$B$104,B47)&gt;1,"Check duplicate ID",IF(G47="","Check source",IF(H47="","Check sales owner",IF(I47="","Check status",IF(AND(J47&lt;&gt;"",J47&lt;A47),"Check date order",IF(AND(L47&lt;&gt;"",L47&lt;A47),"Check date order",IF(AND(J47&lt;&gt;"",L47&lt;&gt;"",L47&lt;J47),"Check date order",IF(AND(OR(I47="Quoted",I47="Won"),J47=""),"Check quote date",IF(AND(J47&lt;&gt;"",OR(K47="",K47&lt;=0)),"Check quote amount",IF(AND(K47&lt;&gt;"",J47=""),"Check quote date",IF(AND(OR(I47="Won",I47="Lost"),L47=""),"Check decision date",IF(AND(I47="Won",OR(M47="",M47&lt;=0)),"Check won revenue",IF(AND(M47&lt;&gt;"",I47&lt;&gt;"Won"),"Check revenue status","Ready")))))))))))))))))</f>
        <v/>
      </c>
    </row>
    <row r="48" ht="31" customHeight="1">
      <c r="A48" s="48" t="n"/>
      <c r="B48" s="26" t="n"/>
      <c r="C48" s="27" t="n"/>
      <c r="D48" s="27" t="n"/>
      <c r="E48" s="27" t="n"/>
      <c r="F48" s="27" t="n"/>
      <c r="G48" s="27" t="n"/>
      <c r="H48" s="27" t="n"/>
      <c r="I48" s="26" t="n"/>
      <c r="J48" s="48" t="n"/>
      <c r="K48" s="49" t="n"/>
      <c r="L48" s="48" t="n"/>
      <c r="M48" s="49" t="n"/>
      <c r="N48" s="30">
        <f>IF(COUNTA(A48:M48)=0,"",IF(A48="","Check lead date",IF(B48="","Check lead ID",IF(C48="","Check customer",IF(COUNTIF($B$5:$B$104,B48)&gt;1,"Check duplicate ID",IF(G48="","Check source",IF(H48="","Check sales owner",IF(I48="","Check status",IF(AND(J48&lt;&gt;"",J48&lt;A48),"Check date order",IF(AND(L48&lt;&gt;"",L48&lt;A48),"Check date order",IF(AND(J48&lt;&gt;"",L48&lt;&gt;"",L48&lt;J48),"Check date order",IF(AND(OR(I48="Quoted",I48="Won"),J48=""),"Check quote date",IF(AND(J48&lt;&gt;"",OR(K48="",K48&lt;=0)),"Check quote amount",IF(AND(K48&lt;&gt;"",J48=""),"Check quote date",IF(AND(OR(I48="Won",I48="Lost"),L48=""),"Check decision date",IF(AND(I48="Won",OR(M48="",M48&lt;=0)),"Check won revenue",IF(AND(M48&lt;&gt;"",I48&lt;&gt;"Won"),"Check revenue status","Ready")))))))))))))))))</f>
        <v/>
      </c>
    </row>
    <row r="49" ht="31" customHeight="1">
      <c r="A49" s="48" t="n"/>
      <c r="B49" s="26" t="n"/>
      <c r="C49" s="27" t="n"/>
      <c r="D49" s="27" t="n"/>
      <c r="E49" s="27" t="n"/>
      <c r="F49" s="27" t="n"/>
      <c r="G49" s="27" t="n"/>
      <c r="H49" s="27" t="n"/>
      <c r="I49" s="26" t="n"/>
      <c r="J49" s="48" t="n"/>
      <c r="K49" s="49" t="n"/>
      <c r="L49" s="48" t="n"/>
      <c r="M49" s="49" t="n"/>
      <c r="N49" s="29">
        <f>IF(COUNTA(A49:M49)=0,"",IF(A49="","Check lead date",IF(B49="","Check lead ID",IF(C49="","Check customer",IF(COUNTIF($B$5:$B$104,B49)&gt;1,"Check duplicate ID",IF(G49="","Check source",IF(H49="","Check sales owner",IF(I49="","Check status",IF(AND(J49&lt;&gt;"",J49&lt;A49),"Check date order",IF(AND(L49&lt;&gt;"",L49&lt;A49),"Check date order",IF(AND(J49&lt;&gt;"",L49&lt;&gt;"",L49&lt;J49),"Check date order",IF(AND(OR(I49="Quoted",I49="Won"),J49=""),"Check quote date",IF(AND(J49&lt;&gt;"",OR(K49="",K49&lt;=0)),"Check quote amount",IF(AND(K49&lt;&gt;"",J49=""),"Check quote date",IF(AND(OR(I49="Won",I49="Lost"),L49=""),"Check decision date",IF(AND(I49="Won",OR(M49="",M49&lt;=0)),"Check won revenue",IF(AND(M49&lt;&gt;"",I49&lt;&gt;"Won"),"Check revenue status","Ready")))))))))))))))))</f>
        <v/>
      </c>
    </row>
    <row r="50" ht="31" customHeight="1">
      <c r="A50" s="48" t="n"/>
      <c r="B50" s="26" t="n"/>
      <c r="C50" s="27" t="n"/>
      <c r="D50" s="27" t="n"/>
      <c r="E50" s="27" t="n"/>
      <c r="F50" s="27" t="n"/>
      <c r="G50" s="27" t="n"/>
      <c r="H50" s="27" t="n"/>
      <c r="I50" s="26" t="n"/>
      <c r="J50" s="48" t="n"/>
      <c r="K50" s="49" t="n"/>
      <c r="L50" s="48" t="n"/>
      <c r="M50" s="49" t="n"/>
      <c r="N50" s="30">
        <f>IF(COUNTA(A50:M50)=0,"",IF(A50="","Check lead date",IF(B50="","Check lead ID",IF(C50="","Check customer",IF(COUNTIF($B$5:$B$104,B50)&gt;1,"Check duplicate ID",IF(G50="","Check source",IF(H50="","Check sales owner",IF(I50="","Check status",IF(AND(J50&lt;&gt;"",J50&lt;A50),"Check date order",IF(AND(L50&lt;&gt;"",L50&lt;A50),"Check date order",IF(AND(J50&lt;&gt;"",L50&lt;&gt;"",L50&lt;J50),"Check date order",IF(AND(OR(I50="Quoted",I50="Won"),J50=""),"Check quote date",IF(AND(J50&lt;&gt;"",OR(K50="",K50&lt;=0)),"Check quote amount",IF(AND(K50&lt;&gt;"",J50=""),"Check quote date",IF(AND(OR(I50="Won",I50="Lost"),L50=""),"Check decision date",IF(AND(I50="Won",OR(M50="",M50&lt;=0)),"Check won revenue",IF(AND(M50&lt;&gt;"",I50&lt;&gt;"Won"),"Check revenue status","Ready")))))))))))))))))</f>
        <v/>
      </c>
    </row>
    <row r="51" ht="31" customHeight="1">
      <c r="A51" s="48" t="n"/>
      <c r="B51" s="26" t="n"/>
      <c r="C51" s="27" t="n"/>
      <c r="D51" s="27" t="n"/>
      <c r="E51" s="27" t="n"/>
      <c r="F51" s="27" t="n"/>
      <c r="G51" s="27" t="n"/>
      <c r="H51" s="27" t="n"/>
      <c r="I51" s="26" t="n"/>
      <c r="J51" s="48" t="n"/>
      <c r="K51" s="49" t="n"/>
      <c r="L51" s="48" t="n"/>
      <c r="M51" s="49" t="n"/>
      <c r="N51" s="29">
        <f>IF(COUNTA(A51:M51)=0,"",IF(A51="","Check lead date",IF(B51="","Check lead ID",IF(C51="","Check customer",IF(COUNTIF($B$5:$B$104,B51)&gt;1,"Check duplicate ID",IF(G51="","Check source",IF(H51="","Check sales owner",IF(I51="","Check status",IF(AND(J51&lt;&gt;"",J51&lt;A51),"Check date order",IF(AND(L51&lt;&gt;"",L51&lt;A51),"Check date order",IF(AND(J51&lt;&gt;"",L51&lt;&gt;"",L51&lt;J51),"Check date order",IF(AND(OR(I51="Quoted",I51="Won"),J51=""),"Check quote date",IF(AND(J51&lt;&gt;"",OR(K51="",K51&lt;=0)),"Check quote amount",IF(AND(K51&lt;&gt;"",J51=""),"Check quote date",IF(AND(OR(I51="Won",I51="Lost"),L51=""),"Check decision date",IF(AND(I51="Won",OR(M51="",M51&lt;=0)),"Check won revenue",IF(AND(M51&lt;&gt;"",I51&lt;&gt;"Won"),"Check revenue status","Ready")))))))))))))))))</f>
        <v/>
      </c>
    </row>
    <row r="52" ht="31" customHeight="1">
      <c r="A52" s="48" t="n"/>
      <c r="B52" s="26" t="n"/>
      <c r="C52" s="27" t="n"/>
      <c r="D52" s="27" t="n"/>
      <c r="E52" s="27" t="n"/>
      <c r="F52" s="27" t="n"/>
      <c r="G52" s="27" t="n"/>
      <c r="H52" s="27" t="n"/>
      <c r="I52" s="26" t="n"/>
      <c r="J52" s="48" t="n"/>
      <c r="K52" s="49" t="n"/>
      <c r="L52" s="48" t="n"/>
      <c r="M52" s="49" t="n"/>
      <c r="N52" s="30">
        <f>IF(COUNTA(A52:M52)=0,"",IF(A52="","Check lead date",IF(B52="","Check lead ID",IF(C52="","Check customer",IF(COUNTIF($B$5:$B$104,B52)&gt;1,"Check duplicate ID",IF(G52="","Check source",IF(H52="","Check sales owner",IF(I52="","Check status",IF(AND(J52&lt;&gt;"",J52&lt;A52),"Check date order",IF(AND(L52&lt;&gt;"",L52&lt;A52),"Check date order",IF(AND(J52&lt;&gt;"",L52&lt;&gt;"",L52&lt;J52),"Check date order",IF(AND(OR(I52="Quoted",I52="Won"),J52=""),"Check quote date",IF(AND(J52&lt;&gt;"",OR(K52="",K52&lt;=0)),"Check quote amount",IF(AND(K52&lt;&gt;"",J52=""),"Check quote date",IF(AND(OR(I52="Won",I52="Lost"),L52=""),"Check decision date",IF(AND(I52="Won",OR(M52="",M52&lt;=0)),"Check won revenue",IF(AND(M52&lt;&gt;"",I52&lt;&gt;"Won"),"Check revenue status","Ready")))))))))))))))))</f>
        <v/>
      </c>
    </row>
    <row r="53" ht="31" customHeight="1">
      <c r="A53" s="48" t="n"/>
      <c r="B53" s="26" t="n"/>
      <c r="C53" s="27" t="n"/>
      <c r="D53" s="27" t="n"/>
      <c r="E53" s="27" t="n"/>
      <c r="F53" s="27" t="n"/>
      <c r="G53" s="27" t="n"/>
      <c r="H53" s="27" t="n"/>
      <c r="I53" s="26" t="n"/>
      <c r="J53" s="48" t="n"/>
      <c r="K53" s="49" t="n"/>
      <c r="L53" s="48" t="n"/>
      <c r="M53" s="49" t="n"/>
      <c r="N53" s="29">
        <f>IF(COUNTA(A53:M53)=0,"",IF(A53="","Check lead date",IF(B53="","Check lead ID",IF(C53="","Check customer",IF(COUNTIF($B$5:$B$104,B53)&gt;1,"Check duplicate ID",IF(G53="","Check source",IF(H53="","Check sales owner",IF(I53="","Check status",IF(AND(J53&lt;&gt;"",J53&lt;A53),"Check date order",IF(AND(L53&lt;&gt;"",L53&lt;A53),"Check date order",IF(AND(J53&lt;&gt;"",L53&lt;&gt;"",L53&lt;J53),"Check date order",IF(AND(OR(I53="Quoted",I53="Won"),J53=""),"Check quote date",IF(AND(J53&lt;&gt;"",OR(K53="",K53&lt;=0)),"Check quote amount",IF(AND(K53&lt;&gt;"",J53=""),"Check quote date",IF(AND(OR(I53="Won",I53="Lost"),L53=""),"Check decision date",IF(AND(I53="Won",OR(M53="",M53&lt;=0)),"Check won revenue",IF(AND(M53&lt;&gt;"",I53&lt;&gt;"Won"),"Check revenue status","Ready")))))))))))))))))</f>
        <v/>
      </c>
    </row>
    <row r="54" ht="31" customHeight="1">
      <c r="A54" s="48" t="n"/>
      <c r="B54" s="26" t="n"/>
      <c r="C54" s="27" t="n"/>
      <c r="D54" s="27" t="n"/>
      <c r="E54" s="27" t="n"/>
      <c r="F54" s="27" t="n"/>
      <c r="G54" s="27" t="n"/>
      <c r="H54" s="27" t="n"/>
      <c r="I54" s="26" t="n"/>
      <c r="J54" s="48" t="n"/>
      <c r="K54" s="49" t="n"/>
      <c r="L54" s="48" t="n"/>
      <c r="M54" s="49" t="n"/>
      <c r="N54" s="30">
        <f>IF(COUNTA(A54:M54)=0,"",IF(A54="","Check lead date",IF(B54="","Check lead ID",IF(C54="","Check customer",IF(COUNTIF($B$5:$B$104,B54)&gt;1,"Check duplicate ID",IF(G54="","Check source",IF(H54="","Check sales owner",IF(I54="","Check status",IF(AND(J54&lt;&gt;"",J54&lt;A54),"Check date order",IF(AND(L54&lt;&gt;"",L54&lt;A54),"Check date order",IF(AND(J54&lt;&gt;"",L54&lt;&gt;"",L54&lt;J54),"Check date order",IF(AND(OR(I54="Quoted",I54="Won"),J54=""),"Check quote date",IF(AND(J54&lt;&gt;"",OR(K54="",K54&lt;=0)),"Check quote amount",IF(AND(K54&lt;&gt;"",J54=""),"Check quote date",IF(AND(OR(I54="Won",I54="Lost"),L54=""),"Check decision date",IF(AND(I54="Won",OR(M54="",M54&lt;=0)),"Check won revenue",IF(AND(M54&lt;&gt;"",I54&lt;&gt;"Won"),"Check revenue status","Ready")))))))))))))))))</f>
        <v/>
      </c>
    </row>
    <row r="55" ht="31" customHeight="1">
      <c r="A55" s="48" t="n"/>
      <c r="B55" s="26" t="n"/>
      <c r="C55" s="27" t="n"/>
      <c r="D55" s="27" t="n"/>
      <c r="E55" s="27" t="n"/>
      <c r="F55" s="27" t="n"/>
      <c r="G55" s="27" t="n"/>
      <c r="H55" s="27" t="n"/>
      <c r="I55" s="26" t="n"/>
      <c r="J55" s="48" t="n"/>
      <c r="K55" s="49" t="n"/>
      <c r="L55" s="48" t="n"/>
      <c r="M55" s="49" t="n"/>
      <c r="N55" s="29">
        <f>IF(COUNTA(A55:M55)=0,"",IF(A55="","Check lead date",IF(B55="","Check lead ID",IF(C55="","Check customer",IF(COUNTIF($B$5:$B$104,B55)&gt;1,"Check duplicate ID",IF(G55="","Check source",IF(H55="","Check sales owner",IF(I55="","Check status",IF(AND(J55&lt;&gt;"",J55&lt;A55),"Check date order",IF(AND(L55&lt;&gt;"",L55&lt;A55),"Check date order",IF(AND(J55&lt;&gt;"",L55&lt;&gt;"",L55&lt;J55),"Check date order",IF(AND(OR(I55="Quoted",I55="Won"),J55=""),"Check quote date",IF(AND(J55&lt;&gt;"",OR(K55="",K55&lt;=0)),"Check quote amount",IF(AND(K55&lt;&gt;"",J55=""),"Check quote date",IF(AND(OR(I55="Won",I55="Lost"),L55=""),"Check decision date",IF(AND(I55="Won",OR(M55="",M55&lt;=0)),"Check won revenue",IF(AND(M55&lt;&gt;"",I55&lt;&gt;"Won"),"Check revenue status","Ready")))))))))))))))))</f>
        <v/>
      </c>
    </row>
    <row r="56" ht="31" customHeight="1">
      <c r="A56" s="48" t="n"/>
      <c r="B56" s="26" t="n"/>
      <c r="C56" s="27" t="n"/>
      <c r="D56" s="27" t="n"/>
      <c r="E56" s="27" t="n"/>
      <c r="F56" s="27" t="n"/>
      <c r="G56" s="27" t="n"/>
      <c r="H56" s="27" t="n"/>
      <c r="I56" s="26" t="n"/>
      <c r="J56" s="48" t="n"/>
      <c r="K56" s="49" t="n"/>
      <c r="L56" s="48" t="n"/>
      <c r="M56" s="49" t="n"/>
      <c r="N56" s="30">
        <f>IF(COUNTA(A56:M56)=0,"",IF(A56="","Check lead date",IF(B56="","Check lead ID",IF(C56="","Check customer",IF(COUNTIF($B$5:$B$104,B56)&gt;1,"Check duplicate ID",IF(G56="","Check source",IF(H56="","Check sales owner",IF(I56="","Check status",IF(AND(J56&lt;&gt;"",J56&lt;A56),"Check date order",IF(AND(L56&lt;&gt;"",L56&lt;A56),"Check date order",IF(AND(J56&lt;&gt;"",L56&lt;&gt;"",L56&lt;J56),"Check date order",IF(AND(OR(I56="Quoted",I56="Won"),J56=""),"Check quote date",IF(AND(J56&lt;&gt;"",OR(K56="",K56&lt;=0)),"Check quote amount",IF(AND(K56&lt;&gt;"",J56=""),"Check quote date",IF(AND(OR(I56="Won",I56="Lost"),L56=""),"Check decision date",IF(AND(I56="Won",OR(M56="",M56&lt;=0)),"Check won revenue",IF(AND(M56&lt;&gt;"",I56&lt;&gt;"Won"),"Check revenue status","Ready")))))))))))))))))</f>
        <v/>
      </c>
    </row>
    <row r="57" ht="31" customHeight="1">
      <c r="A57" s="48" t="n"/>
      <c r="B57" s="26" t="n"/>
      <c r="C57" s="27" t="n"/>
      <c r="D57" s="27" t="n"/>
      <c r="E57" s="27" t="n"/>
      <c r="F57" s="27" t="n"/>
      <c r="G57" s="27" t="n"/>
      <c r="H57" s="27" t="n"/>
      <c r="I57" s="26" t="n"/>
      <c r="J57" s="48" t="n"/>
      <c r="K57" s="49" t="n"/>
      <c r="L57" s="48" t="n"/>
      <c r="M57" s="49" t="n"/>
      <c r="N57" s="29">
        <f>IF(COUNTA(A57:M57)=0,"",IF(A57="","Check lead date",IF(B57="","Check lead ID",IF(C57="","Check customer",IF(COUNTIF($B$5:$B$104,B57)&gt;1,"Check duplicate ID",IF(G57="","Check source",IF(H57="","Check sales owner",IF(I57="","Check status",IF(AND(J57&lt;&gt;"",J57&lt;A57),"Check date order",IF(AND(L57&lt;&gt;"",L57&lt;A57),"Check date order",IF(AND(J57&lt;&gt;"",L57&lt;&gt;"",L57&lt;J57),"Check date order",IF(AND(OR(I57="Quoted",I57="Won"),J57=""),"Check quote date",IF(AND(J57&lt;&gt;"",OR(K57="",K57&lt;=0)),"Check quote amount",IF(AND(K57&lt;&gt;"",J57=""),"Check quote date",IF(AND(OR(I57="Won",I57="Lost"),L57=""),"Check decision date",IF(AND(I57="Won",OR(M57="",M57&lt;=0)),"Check won revenue",IF(AND(M57&lt;&gt;"",I57&lt;&gt;"Won"),"Check revenue status","Ready")))))))))))))))))</f>
        <v/>
      </c>
    </row>
    <row r="58" ht="31" customHeight="1">
      <c r="A58" s="48" t="n"/>
      <c r="B58" s="26" t="n"/>
      <c r="C58" s="27" t="n"/>
      <c r="D58" s="27" t="n"/>
      <c r="E58" s="27" t="n"/>
      <c r="F58" s="27" t="n"/>
      <c r="G58" s="27" t="n"/>
      <c r="H58" s="27" t="n"/>
      <c r="I58" s="26" t="n"/>
      <c r="J58" s="48" t="n"/>
      <c r="K58" s="49" t="n"/>
      <c r="L58" s="48" t="n"/>
      <c r="M58" s="49" t="n"/>
      <c r="N58" s="30">
        <f>IF(COUNTA(A58:M58)=0,"",IF(A58="","Check lead date",IF(B58="","Check lead ID",IF(C58="","Check customer",IF(COUNTIF($B$5:$B$104,B58)&gt;1,"Check duplicate ID",IF(G58="","Check source",IF(H58="","Check sales owner",IF(I58="","Check status",IF(AND(J58&lt;&gt;"",J58&lt;A58),"Check date order",IF(AND(L58&lt;&gt;"",L58&lt;A58),"Check date order",IF(AND(J58&lt;&gt;"",L58&lt;&gt;"",L58&lt;J58),"Check date order",IF(AND(OR(I58="Quoted",I58="Won"),J58=""),"Check quote date",IF(AND(J58&lt;&gt;"",OR(K58="",K58&lt;=0)),"Check quote amount",IF(AND(K58&lt;&gt;"",J58=""),"Check quote date",IF(AND(OR(I58="Won",I58="Lost"),L58=""),"Check decision date",IF(AND(I58="Won",OR(M58="",M58&lt;=0)),"Check won revenue",IF(AND(M58&lt;&gt;"",I58&lt;&gt;"Won"),"Check revenue status","Ready")))))))))))))))))</f>
        <v/>
      </c>
    </row>
    <row r="59" ht="31" customHeight="1">
      <c r="A59" s="48" t="n"/>
      <c r="B59" s="26" t="n"/>
      <c r="C59" s="27" t="n"/>
      <c r="D59" s="27" t="n"/>
      <c r="E59" s="27" t="n"/>
      <c r="F59" s="27" t="n"/>
      <c r="G59" s="27" t="n"/>
      <c r="H59" s="27" t="n"/>
      <c r="I59" s="26" t="n"/>
      <c r="J59" s="48" t="n"/>
      <c r="K59" s="49" t="n"/>
      <c r="L59" s="48" t="n"/>
      <c r="M59" s="49" t="n"/>
      <c r="N59" s="29">
        <f>IF(COUNTA(A59:M59)=0,"",IF(A59="","Check lead date",IF(B59="","Check lead ID",IF(C59="","Check customer",IF(COUNTIF($B$5:$B$104,B59)&gt;1,"Check duplicate ID",IF(G59="","Check source",IF(H59="","Check sales owner",IF(I59="","Check status",IF(AND(J59&lt;&gt;"",J59&lt;A59),"Check date order",IF(AND(L59&lt;&gt;"",L59&lt;A59),"Check date order",IF(AND(J59&lt;&gt;"",L59&lt;&gt;"",L59&lt;J59),"Check date order",IF(AND(OR(I59="Quoted",I59="Won"),J59=""),"Check quote date",IF(AND(J59&lt;&gt;"",OR(K59="",K59&lt;=0)),"Check quote amount",IF(AND(K59&lt;&gt;"",J59=""),"Check quote date",IF(AND(OR(I59="Won",I59="Lost"),L59=""),"Check decision date",IF(AND(I59="Won",OR(M59="",M59&lt;=0)),"Check won revenue",IF(AND(M59&lt;&gt;"",I59&lt;&gt;"Won"),"Check revenue status","Ready")))))))))))))))))</f>
        <v/>
      </c>
    </row>
    <row r="60" ht="31" customHeight="1">
      <c r="A60" s="48" t="n"/>
      <c r="B60" s="26" t="n"/>
      <c r="C60" s="27" t="n"/>
      <c r="D60" s="27" t="n"/>
      <c r="E60" s="27" t="n"/>
      <c r="F60" s="27" t="n"/>
      <c r="G60" s="27" t="n"/>
      <c r="H60" s="27" t="n"/>
      <c r="I60" s="26" t="n"/>
      <c r="J60" s="48" t="n"/>
      <c r="K60" s="49" t="n"/>
      <c r="L60" s="48" t="n"/>
      <c r="M60" s="49" t="n"/>
      <c r="N60" s="30">
        <f>IF(COUNTA(A60:M60)=0,"",IF(A60="","Check lead date",IF(B60="","Check lead ID",IF(C60="","Check customer",IF(COUNTIF($B$5:$B$104,B60)&gt;1,"Check duplicate ID",IF(G60="","Check source",IF(H60="","Check sales owner",IF(I60="","Check status",IF(AND(J60&lt;&gt;"",J60&lt;A60),"Check date order",IF(AND(L60&lt;&gt;"",L60&lt;A60),"Check date order",IF(AND(J60&lt;&gt;"",L60&lt;&gt;"",L60&lt;J60),"Check date order",IF(AND(OR(I60="Quoted",I60="Won"),J60=""),"Check quote date",IF(AND(J60&lt;&gt;"",OR(K60="",K60&lt;=0)),"Check quote amount",IF(AND(K60&lt;&gt;"",J60=""),"Check quote date",IF(AND(OR(I60="Won",I60="Lost"),L60=""),"Check decision date",IF(AND(I60="Won",OR(M60="",M60&lt;=0)),"Check won revenue",IF(AND(M60&lt;&gt;"",I60&lt;&gt;"Won"),"Check revenue status","Ready")))))))))))))))))</f>
        <v/>
      </c>
    </row>
    <row r="61" ht="31" customHeight="1">
      <c r="A61" s="48" t="n"/>
      <c r="B61" s="26" t="n"/>
      <c r="C61" s="27" t="n"/>
      <c r="D61" s="27" t="n"/>
      <c r="E61" s="27" t="n"/>
      <c r="F61" s="27" t="n"/>
      <c r="G61" s="27" t="n"/>
      <c r="H61" s="27" t="n"/>
      <c r="I61" s="26" t="n"/>
      <c r="J61" s="48" t="n"/>
      <c r="K61" s="49" t="n"/>
      <c r="L61" s="48" t="n"/>
      <c r="M61" s="49" t="n"/>
      <c r="N61" s="29">
        <f>IF(COUNTA(A61:M61)=0,"",IF(A61="","Check lead date",IF(B61="","Check lead ID",IF(C61="","Check customer",IF(COUNTIF($B$5:$B$104,B61)&gt;1,"Check duplicate ID",IF(G61="","Check source",IF(H61="","Check sales owner",IF(I61="","Check status",IF(AND(J61&lt;&gt;"",J61&lt;A61),"Check date order",IF(AND(L61&lt;&gt;"",L61&lt;A61),"Check date order",IF(AND(J61&lt;&gt;"",L61&lt;&gt;"",L61&lt;J61),"Check date order",IF(AND(OR(I61="Quoted",I61="Won"),J61=""),"Check quote date",IF(AND(J61&lt;&gt;"",OR(K61="",K61&lt;=0)),"Check quote amount",IF(AND(K61&lt;&gt;"",J61=""),"Check quote date",IF(AND(OR(I61="Won",I61="Lost"),L61=""),"Check decision date",IF(AND(I61="Won",OR(M61="",M61&lt;=0)),"Check won revenue",IF(AND(M61&lt;&gt;"",I61&lt;&gt;"Won"),"Check revenue status","Ready")))))))))))))))))</f>
        <v/>
      </c>
    </row>
    <row r="62" ht="31" customHeight="1">
      <c r="A62" s="48" t="n"/>
      <c r="B62" s="26" t="n"/>
      <c r="C62" s="27" t="n"/>
      <c r="D62" s="27" t="n"/>
      <c r="E62" s="27" t="n"/>
      <c r="F62" s="27" t="n"/>
      <c r="G62" s="27" t="n"/>
      <c r="H62" s="27" t="n"/>
      <c r="I62" s="26" t="n"/>
      <c r="J62" s="48" t="n"/>
      <c r="K62" s="49" t="n"/>
      <c r="L62" s="48" t="n"/>
      <c r="M62" s="49" t="n"/>
      <c r="N62" s="30">
        <f>IF(COUNTA(A62:M62)=0,"",IF(A62="","Check lead date",IF(B62="","Check lead ID",IF(C62="","Check customer",IF(COUNTIF($B$5:$B$104,B62)&gt;1,"Check duplicate ID",IF(G62="","Check source",IF(H62="","Check sales owner",IF(I62="","Check status",IF(AND(J62&lt;&gt;"",J62&lt;A62),"Check date order",IF(AND(L62&lt;&gt;"",L62&lt;A62),"Check date order",IF(AND(J62&lt;&gt;"",L62&lt;&gt;"",L62&lt;J62),"Check date order",IF(AND(OR(I62="Quoted",I62="Won"),J62=""),"Check quote date",IF(AND(J62&lt;&gt;"",OR(K62="",K62&lt;=0)),"Check quote amount",IF(AND(K62&lt;&gt;"",J62=""),"Check quote date",IF(AND(OR(I62="Won",I62="Lost"),L62=""),"Check decision date",IF(AND(I62="Won",OR(M62="",M62&lt;=0)),"Check won revenue",IF(AND(M62&lt;&gt;"",I62&lt;&gt;"Won"),"Check revenue status","Ready")))))))))))))))))</f>
        <v/>
      </c>
    </row>
    <row r="63" ht="31" customHeight="1">
      <c r="A63" s="48" t="n"/>
      <c r="B63" s="26" t="n"/>
      <c r="C63" s="27" t="n"/>
      <c r="D63" s="27" t="n"/>
      <c r="E63" s="27" t="n"/>
      <c r="F63" s="27" t="n"/>
      <c r="G63" s="27" t="n"/>
      <c r="H63" s="27" t="n"/>
      <c r="I63" s="26" t="n"/>
      <c r="J63" s="48" t="n"/>
      <c r="K63" s="49" t="n"/>
      <c r="L63" s="48" t="n"/>
      <c r="M63" s="49" t="n"/>
      <c r="N63" s="29">
        <f>IF(COUNTA(A63:M63)=0,"",IF(A63="","Check lead date",IF(B63="","Check lead ID",IF(C63="","Check customer",IF(COUNTIF($B$5:$B$104,B63)&gt;1,"Check duplicate ID",IF(G63="","Check source",IF(H63="","Check sales owner",IF(I63="","Check status",IF(AND(J63&lt;&gt;"",J63&lt;A63),"Check date order",IF(AND(L63&lt;&gt;"",L63&lt;A63),"Check date order",IF(AND(J63&lt;&gt;"",L63&lt;&gt;"",L63&lt;J63),"Check date order",IF(AND(OR(I63="Quoted",I63="Won"),J63=""),"Check quote date",IF(AND(J63&lt;&gt;"",OR(K63="",K63&lt;=0)),"Check quote amount",IF(AND(K63&lt;&gt;"",J63=""),"Check quote date",IF(AND(OR(I63="Won",I63="Lost"),L63=""),"Check decision date",IF(AND(I63="Won",OR(M63="",M63&lt;=0)),"Check won revenue",IF(AND(M63&lt;&gt;"",I63&lt;&gt;"Won"),"Check revenue status","Ready")))))))))))))))))</f>
        <v/>
      </c>
    </row>
    <row r="64" ht="31" customHeight="1">
      <c r="A64" s="48" t="n"/>
      <c r="B64" s="26" t="n"/>
      <c r="C64" s="27" t="n"/>
      <c r="D64" s="27" t="n"/>
      <c r="E64" s="27" t="n"/>
      <c r="F64" s="27" t="n"/>
      <c r="G64" s="27" t="n"/>
      <c r="H64" s="27" t="n"/>
      <c r="I64" s="26" t="n"/>
      <c r="J64" s="48" t="n"/>
      <c r="K64" s="49" t="n"/>
      <c r="L64" s="48" t="n"/>
      <c r="M64" s="49" t="n"/>
      <c r="N64" s="30">
        <f>IF(COUNTA(A64:M64)=0,"",IF(A64="","Check lead date",IF(B64="","Check lead ID",IF(C64="","Check customer",IF(COUNTIF($B$5:$B$104,B64)&gt;1,"Check duplicate ID",IF(G64="","Check source",IF(H64="","Check sales owner",IF(I64="","Check status",IF(AND(J64&lt;&gt;"",J64&lt;A64),"Check date order",IF(AND(L64&lt;&gt;"",L64&lt;A64),"Check date order",IF(AND(J64&lt;&gt;"",L64&lt;&gt;"",L64&lt;J64),"Check date order",IF(AND(OR(I64="Quoted",I64="Won"),J64=""),"Check quote date",IF(AND(J64&lt;&gt;"",OR(K64="",K64&lt;=0)),"Check quote amount",IF(AND(K64&lt;&gt;"",J64=""),"Check quote date",IF(AND(OR(I64="Won",I64="Lost"),L64=""),"Check decision date",IF(AND(I64="Won",OR(M64="",M64&lt;=0)),"Check won revenue",IF(AND(M64&lt;&gt;"",I64&lt;&gt;"Won"),"Check revenue status","Ready")))))))))))))))))</f>
        <v/>
      </c>
    </row>
    <row r="65" ht="31" customHeight="1">
      <c r="A65" s="48" t="n"/>
      <c r="B65" s="26" t="n"/>
      <c r="C65" s="27" t="n"/>
      <c r="D65" s="27" t="n"/>
      <c r="E65" s="27" t="n"/>
      <c r="F65" s="27" t="n"/>
      <c r="G65" s="27" t="n"/>
      <c r="H65" s="27" t="n"/>
      <c r="I65" s="26" t="n"/>
      <c r="J65" s="48" t="n"/>
      <c r="K65" s="49" t="n"/>
      <c r="L65" s="48" t="n"/>
      <c r="M65" s="49" t="n"/>
      <c r="N65" s="29">
        <f>IF(COUNTA(A65:M65)=0,"",IF(A65="","Check lead date",IF(B65="","Check lead ID",IF(C65="","Check customer",IF(COUNTIF($B$5:$B$104,B65)&gt;1,"Check duplicate ID",IF(G65="","Check source",IF(H65="","Check sales owner",IF(I65="","Check status",IF(AND(J65&lt;&gt;"",J65&lt;A65),"Check date order",IF(AND(L65&lt;&gt;"",L65&lt;A65),"Check date order",IF(AND(J65&lt;&gt;"",L65&lt;&gt;"",L65&lt;J65),"Check date order",IF(AND(OR(I65="Quoted",I65="Won"),J65=""),"Check quote date",IF(AND(J65&lt;&gt;"",OR(K65="",K65&lt;=0)),"Check quote amount",IF(AND(K65&lt;&gt;"",J65=""),"Check quote date",IF(AND(OR(I65="Won",I65="Lost"),L65=""),"Check decision date",IF(AND(I65="Won",OR(M65="",M65&lt;=0)),"Check won revenue",IF(AND(M65&lt;&gt;"",I65&lt;&gt;"Won"),"Check revenue status","Ready")))))))))))))))))</f>
        <v/>
      </c>
    </row>
    <row r="66" ht="31" customHeight="1">
      <c r="A66" s="48" t="n"/>
      <c r="B66" s="26" t="n"/>
      <c r="C66" s="27" t="n"/>
      <c r="D66" s="27" t="n"/>
      <c r="E66" s="27" t="n"/>
      <c r="F66" s="27" t="n"/>
      <c r="G66" s="27" t="n"/>
      <c r="H66" s="27" t="n"/>
      <c r="I66" s="26" t="n"/>
      <c r="J66" s="48" t="n"/>
      <c r="K66" s="49" t="n"/>
      <c r="L66" s="48" t="n"/>
      <c r="M66" s="49" t="n"/>
      <c r="N66" s="30">
        <f>IF(COUNTA(A66:M66)=0,"",IF(A66="","Check lead date",IF(B66="","Check lead ID",IF(C66="","Check customer",IF(COUNTIF($B$5:$B$104,B66)&gt;1,"Check duplicate ID",IF(G66="","Check source",IF(H66="","Check sales owner",IF(I66="","Check status",IF(AND(J66&lt;&gt;"",J66&lt;A66),"Check date order",IF(AND(L66&lt;&gt;"",L66&lt;A66),"Check date order",IF(AND(J66&lt;&gt;"",L66&lt;&gt;"",L66&lt;J66),"Check date order",IF(AND(OR(I66="Quoted",I66="Won"),J66=""),"Check quote date",IF(AND(J66&lt;&gt;"",OR(K66="",K66&lt;=0)),"Check quote amount",IF(AND(K66&lt;&gt;"",J66=""),"Check quote date",IF(AND(OR(I66="Won",I66="Lost"),L66=""),"Check decision date",IF(AND(I66="Won",OR(M66="",M66&lt;=0)),"Check won revenue",IF(AND(M66&lt;&gt;"",I66&lt;&gt;"Won"),"Check revenue status","Ready")))))))))))))))))</f>
        <v/>
      </c>
    </row>
    <row r="67" ht="31" customHeight="1">
      <c r="A67" s="48" t="n"/>
      <c r="B67" s="26" t="n"/>
      <c r="C67" s="27" t="n"/>
      <c r="D67" s="27" t="n"/>
      <c r="E67" s="27" t="n"/>
      <c r="F67" s="27" t="n"/>
      <c r="G67" s="27" t="n"/>
      <c r="H67" s="27" t="n"/>
      <c r="I67" s="26" t="n"/>
      <c r="J67" s="48" t="n"/>
      <c r="K67" s="49" t="n"/>
      <c r="L67" s="48" t="n"/>
      <c r="M67" s="49" t="n"/>
      <c r="N67" s="29">
        <f>IF(COUNTA(A67:M67)=0,"",IF(A67="","Check lead date",IF(B67="","Check lead ID",IF(C67="","Check customer",IF(COUNTIF($B$5:$B$104,B67)&gt;1,"Check duplicate ID",IF(G67="","Check source",IF(H67="","Check sales owner",IF(I67="","Check status",IF(AND(J67&lt;&gt;"",J67&lt;A67),"Check date order",IF(AND(L67&lt;&gt;"",L67&lt;A67),"Check date order",IF(AND(J67&lt;&gt;"",L67&lt;&gt;"",L67&lt;J67),"Check date order",IF(AND(OR(I67="Quoted",I67="Won"),J67=""),"Check quote date",IF(AND(J67&lt;&gt;"",OR(K67="",K67&lt;=0)),"Check quote amount",IF(AND(K67&lt;&gt;"",J67=""),"Check quote date",IF(AND(OR(I67="Won",I67="Lost"),L67=""),"Check decision date",IF(AND(I67="Won",OR(M67="",M67&lt;=0)),"Check won revenue",IF(AND(M67&lt;&gt;"",I67&lt;&gt;"Won"),"Check revenue status","Ready")))))))))))))))))</f>
        <v/>
      </c>
    </row>
    <row r="68" ht="31" customHeight="1">
      <c r="A68" s="48" t="n"/>
      <c r="B68" s="26" t="n"/>
      <c r="C68" s="27" t="n"/>
      <c r="D68" s="27" t="n"/>
      <c r="E68" s="27" t="n"/>
      <c r="F68" s="27" t="n"/>
      <c r="G68" s="27" t="n"/>
      <c r="H68" s="27" t="n"/>
      <c r="I68" s="26" t="n"/>
      <c r="J68" s="48" t="n"/>
      <c r="K68" s="49" t="n"/>
      <c r="L68" s="48" t="n"/>
      <c r="M68" s="49" t="n"/>
      <c r="N68" s="30">
        <f>IF(COUNTA(A68:M68)=0,"",IF(A68="","Check lead date",IF(B68="","Check lead ID",IF(C68="","Check customer",IF(COUNTIF($B$5:$B$104,B68)&gt;1,"Check duplicate ID",IF(G68="","Check source",IF(H68="","Check sales owner",IF(I68="","Check status",IF(AND(J68&lt;&gt;"",J68&lt;A68),"Check date order",IF(AND(L68&lt;&gt;"",L68&lt;A68),"Check date order",IF(AND(J68&lt;&gt;"",L68&lt;&gt;"",L68&lt;J68),"Check date order",IF(AND(OR(I68="Quoted",I68="Won"),J68=""),"Check quote date",IF(AND(J68&lt;&gt;"",OR(K68="",K68&lt;=0)),"Check quote amount",IF(AND(K68&lt;&gt;"",J68=""),"Check quote date",IF(AND(OR(I68="Won",I68="Lost"),L68=""),"Check decision date",IF(AND(I68="Won",OR(M68="",M68&lt;=0)),"Check won revenue",IF(AND(M68&lt;&gt;"",I68&lt;&gt;"Won"),"Check revenue status","Ready")))))))))))))))))</f>
        <v/>
      </c>
    </row>
    <row r="69" ht="31" customHeight="1">
      <c r="A69" s="48" t="n"/>
      <c r="B69" s="26" t="n"/>
      <c r="C69" s="27" t="n"/>
      <c r="D69" s="27" t="n"/>
      <c r="E69" s="27" t="n"/>
      <c r="F69" s="27" t="n"/>
      <c r="G69" s="27" t="n"/>
      <c r="H69" s="27" t="n"/>
      <c r="I69" s="26" t="n"/>
      <c r="J69" s="48" t="n"/>
      <c r="K69" s="49" t="n"/>
      <c r="L69" s="48" t="n"/>
      <c r="M69" s="49" t="n"/>
      <c r="N69" s="29">
        <f>IF(COUNTA(A69:M69)=0,"",IF(A69="","Check lead date",IF(B69="","Check lead ID",IF(C69="","Check customer",IF(COUNTIF($B$5:$B$104,B69)&gt;1,"Check duplicate ID",IF(G69="","Check source",IF(H69="","Check sales owner",IF(I69="","Check status",IF(AND(J69&lt;&gt;"",J69&lt;A69),"Check date order",IF(AND(L69&lt;&gt;"",L69&lt;A69),"Check date order",IF(AND(J69&lt;&gt;"",L69&lt;&gt;"",L69&lt;J69),"Check date order",IF(AND(OR(I69="Quoted",I69="Won"),J69=""),"Check quote date",IF(AND(J69&lt;&gt;"",OR(K69="",K69&lt;=0)),"Check quote amount",IF(AND(K69&lt;&gt;"",J69=""),"Check quote date",IF(AND(OR(I69="Won",I69="Lost"),L69=""),"Check decision date",IF(AND(I69="Won",OR(M69="",M69&lt;=0)),"Check won revenue",IF(AND(M69&lt;&gt;"",I69&lt;&gt;"Won"),"Check revenue status","Ready")))))))))))))))))</f>
        <v/>
      </c>
    </row>
    <row r="70" ht="31" customHeight="1">
      <c r="A70" s="48" t="n"/>
      <c r="B70" s="26" t="n"/>
      <c r="C70" s="27" t="n"/>
      <c r="D70" s="27" t="n"/>
      <c r="E70" s="27" t="n"/>
      <c r="F70" s="27" t="n"/>
      <c r="G70" s="27" t="n"/>
      <c r="H70" s="27" t="n"/>
      <c r="I70" s="26" t="n"/>
      <c r="J70" s="48" t="n"/>
      <c r="K70" s="49" t="n"/>
      <c r="L70" s="48" t="n"/>
      <c r="M70" s="49" t="n"/>
      <c r="N70" s="30">
        <f>IF(COUNTA(A70:M70)=0,"",IF(A70="","Check lead date",IF(B70="","Check lead ID",IF(C70="","Check customer",IF(COUNTIF($B$5:$B$104,B70)&gt;1,"Check duplicate ID",IF(G70="","Check source",IF(H70="","Check sales owner",IF(I70="","Check status",IF(AND(J70&lt;&gt;"",J70&lt;A70),"Check date order",IF(AND(L70&lt;&gt;"",L70&lt;A70),"Check date order",IF(AND(J70&lt;&gt;"",L70&lt;&gt;"",L70&lt;J70),"Check date order",IF(AND(OR(I70="Quoted",I70="Won"),J70=""),"Check quote date",IF(AND(J70&lt;&gt;"",OR(K70="",K70&lt;=0)),"Check quote amount",IF(AND(K70&lt;&gt;"",J70=""),"Check quote date",IF(AND(OR(I70="Won",I70="Lost"),L70=""),"Check decision date",IF(AND(I70="Won",OR(M70="",M70&lt;=0)),"Check won revenue",IF(AND(M70&lt;&gt;"",I70&lt;&gt;"Won"),"Check revenue status","Ready")))))))))))))))))</f>
        <v/>
      </c>
    </row>
    <row r="71" ht="31" customHeight="1">
      <c r="A71" s="48" t="n"/>
      <c r="B71" s="26" t="n"/>
      <c r="C71" s="27" t="n"/>
      <c r="D71" s="27" t="n"/>
      <c r="E71" s="27" t="n"/>
      <c r="F71" s="27" t="n"/>
      <c r="G71" s="27" t="n"/>
      <c r="H71" s="27" t="n"/>
      <c r="I71" s="26" t="n"/>
      <c r="J71" s="48" t="n"/>
      <c r="K71" s="49" t="n"/>
      <c r="L71" s="48" t="n"/>
      <c r="M71" s="49" t="n"/>
      <c r="N71" s="29">
        <f>IF(COUNTA(A71:M71)=0,"",IF(A71="","Check lead date",IF(B71="","Check lead ID",IF(C71="","Check customer",IF(COUNTIF($B$5:$B$104,B71)&gt;1,"Check duplicate ID",IF(G71="","Check source",IF(H71="","Check sales owner",IF(I71="","Check status",IF(AND(J71&lt;&gt;"",J71&lt;A71),"Check date order",IF(AND(L71&lt;&gt;"",L71&lt;A71),"Check date order",IF(AND(J71&lt;&gt;"",L71&lt;&gt;"",L71&lt;J71),"Check date order",IF(AND(OR(I71="Quoted",I71="Won"),J71=""),"Check quote date",IF(AND(J71&lt;&gt;"",OR(K71="",K71&lt;=0)),"Check quote amount",IF(AND(K71&lt;&gt;"",J71=""),"Check quote date",IF(AND(OR(I71="Won",I71="Lost"),L71=""),"Check decision date",IF(AND(I71="Won",OR(M71="",M71&lt;=0)),"Check won revenue",IF(AND(M71&lt;&gt;"",I71&lt;&gt;"Won"),"Check revenue status","Ready")))))))))))))))))</f>
        <v/>
      </c>
    </row>
    <row r="72" ht="31" customHeight="1">
      <c r="A72" s="48" t="n"/>
      <c r="B72" s="26" t="n"/>
      <c r="C72" s="27" t="n"/>
      <c r="D72" s="27" t="n"/>
      <c r="E72" s="27" t="n"/>
      <c r="F72" s="27" t="n"/>
      <c r="G72" s="27" t="n"/>
      <c r="H72" s="27" t="n"/>
      <c r="I72" s="26" t="n"/>
      <c r="J72" s="48" t="n"/>
      <c r="K72" s="49" t="n"/>
      <c r="L72" s="48" t="n"/>
      <c r="M72" s="49" t="n"/>
      <c r="N72" s="30">
        <f>IF(COUNTA(A72:M72)=0,"",IF(A72="","Check lead date",IF(B72="","Check lead ID",IF(C72="","Check customer",IF(COUNTIF($B$5:$B$104,B72)&gt;1,"Check duplicate ID",IF(G72="","Check source",IF(H72="","Check sales owner",IF(I72="","Check status",IF(AND(J72&lt;&gt;"",J72&lt;A72),"Check date order",IF(AND(L72&lt;&gt;"",L72&lt;A72),"Check date order",IF(AND(J72&lt;&gt;"",L72&lt;&gt;"",L72&lt;J72),"Check date order",IF(AND(OR(I72="Quoted",I72="Won"),J72=""),"Check quote date",IF(AND(J72&lt;&gt;"",OR(K72="",K72&lt;=0)),"Check quote amount",IF(AND(K72&lt;&gt;"",J72=""),"Check quote date",IF(AND(OR(I72="Won",I72="Lost"),L72=""),"Check decision date",IF(AND(I72="Won",OR(M72="",M72&lt;=0)),"Check won revenue",IF(AND(M72&lt;&gt;"",I72&lt;&gt;"Won"),"Check revenue status","Ready")))))))))))))))))</f>
        <v/>
      </c>
    </row>
    <row r="73" ht="31" customHeight="1">
      <c r="A73" s="48" t="n"/>
      <c r="B73" s="26" t="n"/>
      <c r="C73" s="27" t="n"/>
      <c r="D73" s="27" t="n"/>
      <c r="E73" s="27" t="n"/>
      <c r="F73" s="27" t="n"/>
      <c r="G73" s="27" t="n"/>
      <c r="H73" s="27" t="n"/>
      <c r="I73" s="26" t="n"/>
      <c r="J73" s="48" t="n"/>
      <c r="K73" s="49" t="n"/>
      <c r="L73" s="48" t="n"/>
      <c r="M73" s="49" t="n"/>
      <c r="N73" s="29">
        <f>IF(COUNTA(A73:M73)=0,"",IF(A73="","Check lead date",IF(B73="","Check lead ID",IF(C73="","Check customer",IF(COUNTIF($B$5:$B$104,B73)&gt;1,"Check duplicate ID",IF(G73="","Check source",IF(H73="","Check sales owner",IF(I73="","Check status",IF(AND(J73&lt;&gt;"",J73&lt;A73),"Check date order",IF(AND(L73&lt;&gt;"",L73&lt;A73),"Check date order",IF(AND(J73&lt;&gt;"",L73&lt;&gt;"",L73&lt;J73),"Check date order",IF(AND(OR(I73="Quoted",I73="Won"),J73=""),"Check quote date",IF(AND(J73&lt;&gt;"",OR(K73="",K73&lt;=0)),"Check quote amount",IF(AND(K73&lt;&gt;"",J73=""),"Check quote date",IF(AND(OR(I73="Won",I73="Lost"),L73=""),"Check decision date",IF(AND(I73="Won",OR(M73="",M73&lt;=0)),"Check won revenue",IF(AND(M73&lt;&gt;"",I73&lt;&gt;"Won"),"Check revenue status","Ready")))))))))))))))))</f>
        <v/>
      </c>
    </row>
    <row r="74" ht="31" customHeight="1">
      <c r="A74" s="48" t="n"/>
      <c r="B74" s="26" t="n"/>
      <c r="C74" s="27" t="n"/>
      <c r="D74" s="27" t="n"/>
      <c r="E74" s="27" t="n"/>
      <c r="F74" s="27" t="n"/>
      <c r="G74" s="27" t="n"/>
      <c r="H74" s="27" t="n"/>
      <c r="I74" s="26" t="n"/>
      <c r="J74" s="48" t="n"/>
      <c r="K74" s="49" t="n"/>
      <c r="L74" s="48" t="n"/>
      <c r="M74" s="49" t="n"/>
      <c r="N74" s="30">
        <f>IF(COUNTA(A74:M74)=0,"",IF(A74="","Check lead date",IF(B74="","Check lead ID",IF(C74="","Check customer",IF(COUNTIF($B$5:$B$104,B74)&gt;1,"Check duplicate ID",IF(G74="","Check source",IF(H74="","Check sales owner",IF(I74="","Check status",IF(AND(J74&lt;&gt;"",J74&lt;A74),"Check date order",IF(AND(L74&lt;&gt;"",L74&lt;A74),"Check date order",IF(AND(J74&lt;&gt;"",L74&lt;&gt;"",L74&lt;J74),"Check date order",IF(AND(OR(I74="Quoted",I74="Won"),J74=""),"Check quote date",IF(AND(J74&lt;&gt;"",OR(K74="",K74&lt;=0)),"Check quote amount",IF(AND(K74&lt;&gt;"",J74=""),"Check quote date",IF(AND(OR(I74="Won",I74="Lost"),L74=""),"Check decision date",IF(AND(I74="Won",OR(M74="",M74&lt;=0)),"Check won revenue",IF(AND(M74&lt;&gt;"",I74&lt;&gt;"Won"),"Check revenue status","Ready")))))))))))))))))</f>
        <v/>
      </c>
    </row>
    <row r="75" ht="31" customHeight="1">
      <c r="A75" s="48" t="n"/>
      <c r="B75" s="26" t="n"/>
      <c r="C75" s="27" t="n"/>
      <c r="D75" s="27" t="n"/>
      <c r="E75" s="27" t="n"/>
      <c r="F75" s="27" t="n"/>
      <c r="G75" s="27" t="n"/>
      <c r="H75" s="27" t="n"/>
      <c r="I75" s="26" t="n"/>
      <c r="J75" s="48" t="n"/>
      <c r="K75" s="49" t="n"/>
      <c r="L75" s="48" t="n"/>
      <c r="M75" s="49" t="n"/>
      <c r="N75" s="29">
        <f>IF(COUNTA(A75:M75)=0,"",IF(A75="","Check lead date",IF(B75="","Check lead ID",IF(C75="","Check customer",IF(COUNTIF($B$5:$B$104,B75)&gt;1,"Check duplicate ID",IF(G75="","Check source",IF(H75="","Check sales owner",IF(I75="","Check status",IF(AND(J75&lt;&gt;"",J75&lt;A75),"Check date order",IF(AND(L75&lt;&gt;"",L75&lt;A75),"Check date order",IF(AND(J75&lt;&gt;"",L75&lt;&gt;"",L75&lt;J75),"Check date order",IF(AND(OR(I75="Quoted",I75="Won"),J75=""),"Check quote date",IF(AND(J75&lt;&gt;"",OR(K75="",K75&lt;=0)),"Check quote amount",IF(AND(K75&lt;&gt;"",J75=""),"Check quote date",IF(AND(OR(I75="Won",I75="Lost"),L75=""),"Check decision date",IF(AND(I75="Won",OR(M75="",M75&lt;=0)),"Check won revenue",IF(AND(M75&lt;&gt;"",I75&lt;&gt;"Won"),"Check revenue status","Ready")))))))))))))))))</f>
        <v/>
      </c>
    </row>
    <row r="76" ht="31" customHeight="1">
      <c r="A76" s="48" t="n"/>
      <c r="B76" s="26" t="n"/>
      <c r="C76" s="27" t="n"/>
      <c r="D76" s="27" t="n"/>
      <c r="E76" s="27" t="n"/>
      <c r="F76" s="27" t="n"/>
      <c r="G76" s="27" t="n"/>
      <c r="H76" s="27" t="n"/>
      <c r="I76" s="26" t="n"/>
      <c r="J76" s="48" t="n"/>
      <c r="K76" s="49" t="n"/>
      <c r="L76" s="48" t="n"/>
      <c r="M76" s="49" t="n"/>
      <c r="N76" s="30">
        <f>IF(COUNTA(A76:M76)=0,"",IF(A76="","Check lead date",IF(B76="","Check lead ID",IF(C76="","Check customer",IF(COUNTIF($B$5:$B$104,B76)&gt;1,"Check duplicate ID",IF(G76="","Check source",IF(H76="","Check sales owner",IF(I76="","Check status",IF(AND(J76&lt;&gt;"",J76&lt;A76),"Check date order",IF(AND(L76&lt;&gt;"",L76&lt;A76),"Check date order",IF(AND(J76&lt;&gt;"",L76&lt;&gt;"",L76&lt;J76),"Check date order",IF(AND(OR(I76="Quoted",I76="Won"),J76=""),"Check quote date",IF(AND(J76&lt;&gt;"",OR(K76="",K76&lt;=0)),"Check quote amount",IF(AND(K76&lt;&gt;"",J76=""),"Check quote date",IF(AND(OR(I76="Won",I76="Lost"),L76=""),"Check decision date",IF(AND(I76="Won",OR(M76="",M76&lt;=0)),"Check won revenue",IF(AND(M76&lt;&gt;"",I76&lt;&gt;"Won"),"Check revenue status","Ready")))))))))))))))))</f>
        <v/>
      </c>
    </row>
    <row r="77" ht="31" customHeight="1">
      <c r="A77" s="48" t="n"/>
      <c r="B77" s="26" t="n"/>
      <c r="C77" s="27" t="n"/>
      <c r="D77" s="27" t="n"/>
      <c r="E77" s="27" t="n"/>
      <c r="F77" s="27" t="n"/>
      <c r="G77" s="27" t="n"/>
      <c r="H77" s="27" t="n"/>
      <c r="I77" s="26" t="n"/>
      <c r="J77" s="48" t="n"/>
      <c r="K77" s="49" t="n"/>
      <c r="L77" s="48" t="n"/>
      <c r="M77" s="49" t="n"/>
      <c r="N77" s="29">
        <f>IF(COUNTA(A77:M77)=0,"",IF(A77="","Check lead date",IF(B77="","Check lead ID",IF(C77="","Check customer",IF(COUNTIF($B$5:$B$104,B77)&gt;1,"Check duplicate ID",IF(G77="","Check source",IF(H77="","Check sales owner",IF(I77="","Check status",IF(AND(J77&lt;&gt;"",J77&lt;A77),"Check date order",IF(AND(L77&lt;&gt;"",L77&lt;A77),"Check date order",IF(AND(J77&lt;&gt;"",L77&lt;&gt;"",L77&lt;J77),"Check date order",IF(AND(OR(I77="Quoted",I77="Won"),J77=""),"Check quote date",IF(AND(J77&lt;&gt;"",OR(K77="",K77&lt;=0)),"Check quote amount",IF(AND(K77&lt;&gt;"",J77=""),"Check quote date",IF(AND(OR(I77="Won",I77="Lost"),L77=""),"Check decision date",IF(AND(I77="Won",OR(M77="",M77&lt;=0)),"Check won revenue",IF(AND(M77&lt;&gt;"",I77&lt;&gt;"Won"),"Check revenue status","Ready")))))))))))))))))</f>
        <v/>
      </c>
    </row>
    <row r="78" ht="31" customHeight="1">
      <c r="A78" s="48" t="n"/>
      <c r="B78" s="26" t="n"/>
      <c r="C78" s="27" t="n"/>
      <c r="D78" s="27" t="n"/>
      <c r="E78" s="27" t="n"/>
      <c r="F78" s="27" t="n"/>
      <c r="G78" s="27" t="n"/>
      <c r="H78" s="27" t="n"/>
      <c r="I78" s="26" t="n"/>
      <c r="J78" s="48" t="n"/>
      <c r="K78" s="49" t="n"/>
      <c r="L78" s="48" t="n"/>
      <c r="M78" s="49" t="n"/>
      <c r="N78" s="30">
        <f>IF(COUNTA(A78:M78)=0,"",IF(A78="","Check lead date",IF(B78="","Check lead ID",IF(C78="","Check customer",IF(COUNTIF($B$5:$B$104,B78)&gt;1,"Check duplicate ID",IF(G78="","Check source",IF(H78="","Check sales owner",IF(I78="","Check status",IF(AND(J78&lt;&gt;"",J78&lt;A78),"Check date order",IF(AND(L78&lt;&gt;"",L78&lt;A78),"Check date order",IF(AND(J78&lt;&gt;"",L78&lt;&gt;"",L78&lt;J78),"Check date order",IF(AND(OR(I78="Quoted",I78="Won"),J78=""),"Check quote date",IF(AND(J78&lt;&gt;"",OR(K78="",K78&lt;=0)),"Check quote amount",IF(AND(K78&lt;&gt;"",J78=""),"Check quote date",IF(AND(OR(I78="Won",I78="Lost"),L78=""),"Check decision date",IF(AND(I78="Won",OR(M78="",M78&lt;=0)),"Check won revenue",IF(AND(M78&lt;&gt;"",I78&lt;&gt;"Won"),"Check revenue status","Ready")))))))))))))))))</f>
        <v/>
      </c>
    </row>
    <row r="79" ht="31" customHeight="1">
      <c r="A79" s="48" t="n"/>
      <c r="B79" s="26" t="n"/>
      <c r="C79" s="27" t="n"/>
      <c r="D79" s="27" t="n"/>
      <c r="E79" s="27" t="n"/>
      <c r="F79" s="27" t="n"/>
      <c r="G79" s="27" t="n"/>
      <c r="H79" s="27" t="n"/>
      <c r="I79" s="26" t="n"/>
      <c r="J79" s="48" t="n"/>
      <c r="K79" s="49" t="n"/>
      <c r="L79" s="48" t="n"/>
      <c r="M79" s="49" t="n"/>
      <c r="N79" s="29">
        <f>IF(COUNTA(A79:M79)=0,"",IF(A79="","Check lead date",IF(B79="","Check lead ID",IF(C79="","Check customer",IF(COUNTIF($B$5:$B$104,B79)&gt;1,"Check duplicate ID",IF(G79="","Check source",IF(H79="","Check sales owner",IF(I79="","Check status",IF(AND(J79&lt;&gt;"",J79&lt;A79),"Check date order",IF(AND(L79&lt;&gt;"",L79&lt;A79),"Check date order",IF(AND(J79&lt;&gt;"",L79&lt;&gt;"",L79&lt;J79),"Check date order",IF(AND(OR(I79="Quoted",I79="Won"),J79=""),"Check quote date",IF(AND(J79&lt;&gt;"",OR(K79="",K79&lt;=0)),"Check quote amount",IF(AND(K79&lt;&gt;"",J79=""),"Check quote date",IF(AND(OR(I79="Won",I79="Lost"),L79=""),"Check decision date",IF(AND(I79="Won",OR(M79="",M79&lt;=0)),"Check won revenue",IF(AND(M79&lt;&gt;"",I79&lt;&gt;"Won"),"Check revenue status","Ready")))))))))))))))))</f>
        <v/>
      </c>
    </row>
    <row r="80" ht="31" customHeight="1">
      <c r="A80" s="48" t="n"/>
      <c r="B80" s="26" t="n"/>
      <c r="C80" s="27" t="n"/>
      <c r="D80" s="27" t="n"/>
      <c r="E80" s="27" t="n"/>
      <c r="F80" s="27" t="n"/>
      <c r="G80" s="27" t="n"/>
      <c r="H80" s="27" t="n"/>
      <c r="I80" s="26" t="n"/>
      <c r="J80" s="48" t="n"/>
      <c r="K80" s="49" t="n"/>
      <c r="L80" s="48" t="n"/>
      <c r="M80" s="49" t="n"/>
      <c r="N80" s="30">
        <f>IF(COUNTA(A80:M80)=0,"",IF(A80="","Check lead date",IF(B80="","Check lead ID",IF(C80="","Check customer",IF(COUNTIF($B$5:$B$104,B80)&gt;1,"Check duplicate ID",IF(G80="","Check source",IF(H80="","Check sales owner",IF(I80="","Check status",IF(AND(J80&lt;&gt;"",J80&lt;A80),"Check date order",IF(AND(L80&lt;&gt;"",L80&lt;A80),"Check date order",IF(AND(J80&lt;&gt;"",L80&lt;&gt;"",L80&lt;J80),"Check date order",IF(AND(OR(I80="Quoted",I80="Won"),J80=""),"Check quote date",IF(AND(J80&lt;&gt;"",OR(K80="",K80&lt;=0)),"Check quote amount",IF(AND(K80&lt;&gt;"",J80=""),"Check quote date",IF(AND(OR(I80="Won",I80="Lost"),L80=""),"Check decision date",IF(AND(I80="Won",OR(M80="",M80&lt;=0)),"Check won revenue",IF(AND(M80&lt;&gt;"",I80&lt;&gt;"Won"),"Check revenue status","Ready")))))))))))))))))</f>
        <v/>
      </c>
    </row>
    <row r="81" ht="31" customHeight="1">
      <c r="A81" s="48" t="n"/>
      <c r="B81" s="26" t="n"/>
      <c r="C81" s="27" t="n"/>
      <c r="D81" s="27" t="n"/>
      <c r="E81" s="27" t="n"/>
      <c r="F81" s="27" t="n"/>
      <c r="G81" s="27" t="n"/>
      <c r="H81" s="27" t="n"/>
      <c r="I81" s="26" t="n"/>
      <c r="J81" s="48" t="n"/>
      <c r="K81" s="49" t="n"/>
      <c r="L81" s="48" t="n"/>
      <c r="M81" s="49" t="n"/>
      <c r="N81" s="29">
        <f>IF(COUNTA(A81:M81)=0,"",IF(A81="","Check lead date",IF(B81="","Check lead ID",IF(C81="","Check customer",IF(COUNTIF($B$5:$B$104,B81)&gt;1,"Check duplicate ID",IF(G81="","Check source",IF(H81="","Check sales owner",IF(I81="","Check status",IF(AND(J81&lt;&gt;"",J81&lt;A81),"Check date order",IF(AND(L81&lt;&gt;"",L81&lt;A81),"Check date order",IF(AND(J81&lt;&gt;"",L81&lt;&gt;"",L81&lt;J81),"Check date order",IF(AND(OR(I81="Quoted",I81="Won"),J81=""),"Check quote date",IF(AND(J81&lt;&gt;"",OR(K81="",K81&lt;=0)),"Check quote amount",IF(AND(K81&lt;&gt;"",J81=""),"Check quote date",IF(AND(OR(I81="Won",I81="Lost"),L81=""),"Check decision date",IF(AND(I81="Won",OR(M81="",M81&lt;=0)),"Check won revenue",IF(AND(M81&lt;&gt;"",I81&lt;&gt;"Won"),"Check revenue status","Ready")))))))))))))))))</f>
        <v/>
      </c>
    </row>
    <row r="82" ht="31" customHeight="1">
      <c r="A82" s="48" t="n"/>
      <c r="B82" s="26" t="n"/>
      <c r="C82" s="27" t="n"/>
      <c r="D82" s="27" t="n"/>
      <c r="E82" s="27" t="n"/>
      <c r="F82" s="27" t="n"/>
      <c r="G82" s="27" t="n"/>
      <c r="H82" s="27" t="n"/>
      <c r="I82" s="26" t="n"/>
      <c r="J82" s="48" t="n"/>
      <c r="K82" s="49" t="n"/>
      <c r="L82" s="48" t="n"/>
      <c r="M82" s="49" t="n"/>
      <c r="N82" s="30">
        <f>IF(COUNTA(A82:M82)=0,"",IF(A82="","Check lead date",IF(B82="","Check lead ID",IF(C82="","Check customer",IF(COUNTIF($B$5:$B$104,B82)&gt;1,"Check duplicate ID",IF(G82="","Check source",IF(H82="","Check sales owner",IF(I82="","Check status",IF(AND(J82&lt;&gt;"",J82&lt;A82),"Check date order",IF(AND(L82&lt;&gt;"",L82&lt;A82),"Check date order",IF(AND(J82&lt;&gt;"",L82&lt;&gt;"",L82&lt;J82),"Check date order",IF(AND(OR(I82="Quoted",I82="Won"),J82=""),"Check quote date",IF(AND(J82&lt;&gt;"",OR(K82="",K82&lt;=0)),"Check quote amount",IF(AND(K82&lt;&gt;"",J82=""),"Check quote date",IF(AND(OR(I82="Won",I82="Lost"),L82=""),"Check decision date",IF(AND(I82="Won",OR(M82="",M82&lt;=0)),"Check won revenue",IF(AND(M82&lt;&gt;"",I82&lt;&gt;"Won"),"Check revenue status","Ready")))))))))))))))))</f>
        <v/>
      </c>
    </row>
    <row r="83" ht="31" customHeight="1">
      <c r="A83" s="48" t="n"/>
      <c r="B83" s="26" t="n"/>
      <c r="C83" s="27" t="n"/>
      <c r="D83" s="27" t="n"/>
      <c r="E83" s="27" t="n"/>
      <c r="F83" s="27" t="n"/>
      <c r="G83" s="27" t="n"/>
      <c r="H83" s="27" t="n"/>
      <c r="I83" s="26" t="n"/>
      <c r="J83" s="48" t="n"/>
      <c r="K83" s="49" t="n"/>
      <c r="L83" s="48" t="n"/>
      <c r="M83" s="49" t="n"/>
      <c r="N83" s="29">
        <f>IF(COUNTA(A83:M83)=0,"",IF(A83="","Check lead date",IF(B83="","Check lead ID",IF(C83="","Check customer",IF(COUNTIF($B$5:$B$104,B83)&gt;1,"Check duplicate ID",IF(G83="","Check source",IF(H83="","Check sales owner",IF(I83="","Check status",IF(AND(J83&lt;&gt;"",J83&lt;A83),"Check date order",IF(AND(L83&lt;&gt;"",L83&lt;A83),"Check date order",IF(AND(J83&lt;&gt;"",L83&lt;&gt;"",L83&lt;J83),"Check date order",IF(AND(OR(I83="Quoted",I83="Won"),J83=""),"Check quote date",IF(AND(J83&lt;&gt;"",OR(K83="",K83&lt;=0)),"Check quote amount",IF(AND(K83&lt;&gt;"",J83=""),"Check quote date",IF(AND(OR(I83="Won",I83="Lost"),L83=""),"Check decision date",IF(AND(I83="Won",OR(M83="",M83&lt;=0)),"Check won revenue",IF(AND(M83&lt;&gt;"",I83&lt;&gt;"Won"),"Check revenue status","Ready")))))))))))))))))</f>
        <v/>
      </c>
    </row>
    <row r="84" ht="31" customHeight="1">
      <c r="A84" s="48" t="n"/>
      <c r="B84" s="26" t="n"/>
      <c r="C84" s="27" t="n"/>
      <c r="D84" s="27" t="n"/>
      <c r="E84" s="27" t="n"/>
      <c r="F84" s="27" t="n"/>
      <c r="G84" s="27" t="n"/>
      <c r="H84" s="27" t="n"/>
      <c r="I84" s="26" t="n"/>
      <c r="J84" s="48" t="n"/>
      <c r="K84" s="49" t="n"/>
      <c r="L84" s="48" t="n"/>
      <c r="M84" s="49" t="n"/>
      <c r="N84" s="30">
        <f>IF(COUNTA(A84:M84)=0,"",IF(A84="","Check lead date",IF(B84="","Check lead ID",IF(C84="","Check customer",IF(COUNTIF($B$5:$B$104,B84)&gt;1,"Check duplicate ID",IF(G84="","Check source",IF(H84="","Check sales owner",IF(I84="","Check status",IF(AND(J84&lt;&gt;"",J84&lt;A84),"Check date order",IF(AND(L84&lt;&gt;"",L84&lt;A84),"Check date order",IF(AND(J84&lt;&gt;"",L84&lt;&gt;"",L84&lt;J84),"Check date order",IF(AND(OR(I84="Quoted",I84="Won"),J84=""),"Check quote date",IF(AND(J84&lt;&gt;"",OR(K84="",K84&lt;=0)),"Check quote amount",IF(AND(K84&lt;&gt;"",J84=""),"Check quote date",IF(AND(OR(I84="Won",I84="Lost"),L84=""),"Check decision date",IF(AND(I84="Won",OR(M84="",M84&lt;=0)),"Check won revenue",IF(AND(M84&lt;&gt;"",I84&lt;&gt;"Won"),"Check revenue status","Ready")))))))))))))))))</f>
        <v/>
      </c>
    </row>
    <row r="85" ht="31" customHeight="1">
      <c r="A85" s="48" t="n"/>
      <c r="B85" s="26" t="n"/>
      <c r="C85" s="27" t="n"/>
      <c r="D85" s="27" t="n"/>
      <c r="E85" s="27" t="n"/>
      <c r="F85" s="27" t="n"/>
      <c r="G85" s="27" t="n"/>
      <c r="H85" s="27" t="n"/>
      <c r="I85" s="26" t="n"/>
      <c r="J85" s="48" t="n"/>
      <c r="K85" s="49" t="n"/>
      <c r="L85" s="48" t="n"/>
      <c r="M85" s="49" t="n"/>
      <c r="N85" s="29">
        <f>IF(COUNTA(A85:M85)=0,"",IF(A85="","Check lead date",IF(B85="","Check lead ID",IF(C85="","Check customer",IF(COUNTIF($B$5:$B$104,B85)&gt;1,"Check duplicate ID",IF(G85="","Check source",IF(H85="","Check sales owner",IF(I85="","Check status",IF(AND(J85&lt;&gt;"",J85&lt;A85),"Check date order",IF(AND(L85&lt;&gt;"",L85&lt;A85),"Check date order",IF(AND(J85&lt;&gt;"",L85&lt;&gt;"",L85&lt;J85),"Check date order",IF(AND(OR(I85="Quoted",I85="Won"),J85=""),"Check quote date",IF(AND(J85&lt;&gt;"",OR(K85="",K85&lt;=0)),"Check quote amount",IF(AND(K85&lt;&gt;"",J85=""),"Check quote date",IF(AND(OR(I85="Won",I85="Lost"),L85=""),"Check decision date",IF(AND(I85="Won",OR(M85="",M85&lt;=0)),"Check won revenue",IF(AND(M85&lt;&gt;"",I85&lt;&gt;"Won"),"Check revenue status","Ready")))))))))))))))))</f>
        <v/>
      </c>
    </row>
    <row r="86" ht="31" customHeight="1">
      <c r="A86" s="48" t="n"/>
      <c r="B86" s="26" t="n"/>
      <c r="C86" s="27" t="n"/>
      <c r="D86" s="27" t="n"/>
      <c r="E86" s="27" t="n"/>
      <c r="F86" s="27" t="n"/>
      <c r="G86" s="27" t="n"/>
      <c r="H86" s="27" t="n"/>
      <c r="I86" s="26" t="n"/>
      <c r="J86" s="48" t="n"/>
      <c r="K86" s="49" t="n"/>
      <c r="L86" s="48" t="n"/>
      <c r="M86" s="49" t="n"/>
      <c r="N86" s="30">
        <f>IF(COUNTA(A86:M86)=0,"",IF(A86="","Check lead date",IF(B86="","Check lead ID",IF(C86="","Check customer",IF(COUNTIF($B$5:$B$104,B86)&gt;1,"Check duplicate ID",IF(G86="","Check source",IF(H86="","Check sales owner",IF(I86="","Check status",IF(AND(J86&lt;&gt;"",J86&lt;A86),"Check date order",IF(AND(L86&lt;&gt;"",L86&lt;A86),"Check date order",IF(AND(J86&lt;&gt;"",L86&lt;&gt;"",L86&lt;J86),"Check date order",IF(AND(OR(I86="Quoted",I86="Won"),J86=""),"Check quote date",IF(AND(J86&lt;&gt;"",OR(K86="",K86&lt;=0)),"Check quote amount",IF(AND(K86&lt;&gt;"",J86=""),"Check quote date",IF(AND(OR(I86="Won",I86="Lost"),L86=""),"Check decision date",IF(AND(I86="Won",OR(M86="",M86&lt;=0)),"Check won revenue",IF(AND(M86&lt;&gt;"",I86&lt;&gt;"Won"),"Check revenue status","Ready")))))))))))))))))</f>
        <v/>
      </c>
    </row>
    <row r="87" ht="31" customHeight="1">
      <c r="A87" s="48" t="n"/>
      <c r="B87" s="26" t="n"/>
      <c r="C87" s="27" t="n"/>
      <c r="D87" s="27" t="n"/>
      <c r="E87" s="27" t="n"/>
      <c r="F87" s="27" t="n"/>
      <c r="G87" s="27" t="n"/>
      <c r="H87" s="27" t="n"/>
      <c r="I87" s="26" t="n"/>
      <c r="J87" s="48" t="n"/>
      <c r="K87" s="49" t="n"/>
      <c r="L87" s="48" t="n"/>
      <c r="M87" s="49" t="n"/>
      <c r="N87" s="29">
        <f>IF(COUNTA(A87:M87)=0,"",IF(A87="","Check lead date",IF(B87="","Check lead ID",IF(C87="","Check customer",IF(COUNTIF($B$5:$B$104,B87)&gt;1,"Check duplicate ID",IF(G87="","Check source",IF(H87="","Check sales owner",IF(I87="","Check status",IF(AND(J87&lt;&gt;"",J87&lt;A87),"Check date order",IF(AND(L87&lt;&gt;"",L87&lt;A87),"Check date order",IF(AND(J87&lt;&gt;"",L87&lt;&gt;"",L87&lt;J87),"Check date order",IF(AND(OR(I87="Quoted",I87="Won"),J87=""),"Check quote date",IF(AND(J87&lt;&gt;"",OR(K87="",K87&lt;=0)),"Check quote amount",IF(AND(K87&lt;&gt;"",J87=""),"Check quote date",IF(AND(OR(I87="Won",I87="Lost"),L87=""),"Check decision date",IF(AND(I87="Won",OR(M87="",M87&lt;=0)),"Check won revenue",IF(AND(M87&lt;&gt;"",I87&lt;&gt;"Won"),"Check revenue status","Ready")))))))))))))))))</f>
        <v/>
      </c>
    </row>
    <row r="88" ht="31" customHeight="1">
      <c r="A88" s="48" t="n"/>
      <c r="B88" s="26" t="n"/>
      <c r="C88" s="27" t="n"/>
      <c r="D88" s="27" t="n"/>
      <c r="E88" s="27" t="n"/>
      <c r="F88" s="27" t="n"/>
      <c r="G88" s="27" t="n"/>
      <c r="H88" s="27" t="n"/>
      <c r="I88" s="26" t="n"/>
      <c r="J88" s="48" t="n"/>
      <c r="K88" s="49" t="n"/>
      <c r="L88" s="48" t="n"/>
      <c r="M88" s="49" t="n"/>
      <c r="N88" s="30">
        <f>IF(COUNTA(A88:M88)=0,"",IF(A88="","Check lead date",IF(B88="","Check lead ID",IF(C88="","Check customer",IF(COUNTIF($B$5:$B$104,B88)&gt;1,"Check duplicate ID",IF(G88="","Check source",IF(H88="","Check sales owner",IF(I88="","Check status",IF(AND(J88&lt;&gt;"",J88&lt;A88),"Check date order",IF(AND(L88&lt;&gt;"",L88&lt;A88),"Check date order",IF(AND(J88&lt;&gt;"",L88&lt;&gt;"",L88&lt;J88),"Check date order",IF(AND(OR(I88="Quoted",I88="Won"),J88=""),"Check quote date",IF(AND(J88&lt;&gt;"",OR(K88="",K88&lt;=0)),"Check quote amount",IF(AND(K88&lt;&gt;"",J88=""),"Check quote date",IF(AND(OR(I88="Won",I88="Lost"),L88=""),"Check decision date",IF(AND(I88="Won",OR(M88="",M88&lt;=0)),"Check won revenue",IF(AND(M88&lt;&gt;"",I88&lt;&gt;"Won"),"Check revenue status","Ready")))))))))))))))))</f>
        <v/>
      </c>
    </row>
    <row r="89" ht="31" customHeight="1">
      <c r="A89" s="48" t="n"/>
      <c r="B89" s="26" t="n"/>
      <c r="C89" s="27" t="n"/>
      <c r="D89" s="27" t="n"/>
      <c r="E89" s="27" t="n"/>
      <c r="F89" s="27" t="n"/>
      <c r="G89" s="27" t="n"/>
      <c r="H89" s="27" t="n"/>
      <c r="I89" s="26" t="n"/>
      <c r="J89" s="48" t="n"/>
      <c r="K89" s="49" t="n"/>
      <c r="L89" s="48" t="n"/>
      <c r="M89" s="49" t="n"/>
      <c r="N89" s="29">
        <f>IF(COUNTA(A89:M89)=0,"",IF(A89="","Check lead date",IF(B89="","Check lead ID",IF(C89="","Check customer",IF(COUNTIF($B$5:$B$104,B89)&gt;1,"Check duplicate ID",IF(G89="","Check source",IF(H89="","Check sales owner",IF(I89="","Check status",IF(AND(J89&lt;&gt;"",J89&lt;A89),"Check date order",IF(AND(L89&lt;&gt;"",L89&lt;A89),"Check date order",IF(AND(J89&lt;&gt;"",L89&lt;&gt;"",L89&lt;J89),"Check date order",IF(AND(OR(I89="Quoted",I89="Won"),J89=""),"Check quote date",IF(AND(J89&lt;&gt;"",OR(K89="",K89&lt;=0)),"Check quote amount",IF(AND(K89&lt;&gt;"",J89=""),"Check quote date",IF(AND(OR(I89="Won",I89="Lost"),L89=""),"Check decision date",IF(AND(I89="Won",OR(M89="",M89&lt;=0)),"Check won revenue",IF(AND(M89&lt;&gt;"",I89&lt;&gt;"Won"),"Check revenue status","Ready")))))))))))))))))</f>
        <v/>
      </c>
    </row>
    <row r="90" ht="31" customHeight="1">
      <c r="A90" s="48" t="n"/>
      <c r="B90" s="26" t="n"/>
      <c r="C90" s="27" t="n"/>
      <c r="D90" s="27" t="n"/>
      <c r="E90" s="27" t="n"/>
      <c r="F90" s="27" t="n"/>
      <c r="G90" s="27" t="n"/>
      <c r="H90" s="27" t="n"/>
      <c r="I90" s="26" t="n"/>
      <c r="J90" s="48" t="n"/>
      <c r="K90" s="49" t="n"/>
      <c r="L90" s="48" t="n"/>
      <c r="M90" s="49" t="n"/>
      <c r="N90" s="30">
        <f>IF(COUNTA(A90:M90)=0,"",IF(A90="","Check lead date",IF(B90="","Check lead ID",IF(C90="","Check customer",IF(COUNTIF($B$5:$B$104,B90)&gt;1,"Check duplicate ID",IF(G90="","Check source",IF(H90="","Check sales owner",IF(I90="","Check status",IF(AND(J90&lt;&gt;"",J90&lt;A90),"Check date order",IF(AND(L90&lt;&gt;"",L90&lt;A90),"Check date order",IF(AND(J90&lt;&gt;"",L90&lt;&gt;"",L90&lt;J90),"Check date order",IF(AND(OR(I90="Quoted",I90="Won"),J90=""),"Check quote date",IF(AND(J90&lt;&gt;"",OR(K90="",K90&lt;=0)),"Check quote amount",IF(AND(K90&lt;&gt;"",J90=""),"Check quote date",IF(AND(OR(I90="Won",I90="Lost"),L90=""),"Check decision date",IF(AND(I90="Won",OR(M90="",M90&lt;=0)),"Check won revenue",IF(AND(M90&lt;&gt;"",I90&lt;&gt;"Won"),"Check revenue status","Ready")))))))))))))))))</f>
        <v/>
      </c>
    </row>
    <row r="91" ht="31" customHeight="1">
      <c r="A91" s="48" t="n"/>
      <c r="B91" s="26" t="n"/>
      <c r="C91" s="27" t="n"/>
      <c r="D91" s="27" t="n"/>
      <c r="E91" s="27" t="n"/>
      <c r="F91" s="27" t="n"/>
      <c r="G91" s="27" t="n"/>
      <c r="H91" s="27" t="n"/>
      <c r="I91" s="26" t="n"/>
      <c r="J91" s="48" t="n"/>
      <c r="K91" s="49" t="n"/>
      <c r="L91" s="48" t="n"/>
      <c r="M91" s="49" t="n"/>
      <c r="N91" s="29">
        <f>IF(COUNTA(A91:M91)=0,"",IF(A91="","Check lead date",IF(B91="","Check lead ID",IF(C91="","Check customer",IF(COUNTIF($B$5:$B$104,B91)&gt;1,"Check duplicate ID",IF(G91="","Check source",IF(H91="","Check sales owner",IF(I91="","Check status",IF(AND(J91&lt;&gt;"",J91&lt;A91),"Check date order",IF(AND(L91&lt;&gt;"",L91&lt;A91),"Check date order",IF(AND(J91&lt;&gt;"",L91&lt;&gt;"",L91&lt;J91),"Check date order",IF(AND(OR(I91="Quoted",I91="Won"),J91=""),"Check quote date",IF(AND(J91&lt;&gt;"",OR(K91="",K91&lt;=0)),"Check quote amount",IF(AND(K91&lt;&gt;"",J91=""),"Check quote date",IF(AND(OR(I91="Won",I91="Lost"),L91=""),"Check decision date",IF(AND(I91="Won",OR(M91="",M91&lt;=0)),"Check won revenue",IF(AND(M91&lt;&gt;"",I91&lt;&gt;"Won"),"Check revenue status","Ready")))))))))))))))))</f>
        <v/>
      </c>
    </row>
    <row r="92" ht="31" customHeight="1">
      <c r="A92" s="48" t="n"/>
      <c r="B92" s="26" t="n"/>
      <c r="C92" s="27" t="n"/>
      <c r="D92" s="27" t="n"/>
      <c r="E92" s="27" t="n"/>
      <c r="F92" s="27" t="n"/>
      <c r="G92" s="27" t="n"/>
      <c r="H92" s="27" t="n"/>
      <c r="I92" s="26" t="n"/>
      <c r="J92" s="48" t="n"/>
      <c r="K92" s="49" t="n"/>
      <c r="L92" s="48" t="n"/>
      <c r="M92" s="49" t="n"/>
      <c r="N92" s="30">
        <f>IF(COUNTA(A92:M92)=0,"",IF(A92="","Check lead date",IF(B92="","Check lead ID",IF(C92="","Check customer",IF(COUNTIF($B$5:$B$104,B92)&gt;1,"Check duplicate ID",IF(G92="","Check source",IF(H92="","Check sales owner",IF(I92="","Check status",IF(AND(J92&lt;&gt;"",J92&lt;A92),"Check date order",IF(AND(L92&lt;&gt;"",L92&lt;A92),"Check date order",IF(AND(J92&lt;&gt;"",L92&lt;&gt;"",L92&lt;J92),"Check date order",IF(AND(OR(I92="Quoted",I92="Won"),J92=""),"Check quote date",IF(AND(J92&lt;&gt;"",OR(K92="",K92&lt;=0)),"Check quote amount",IF(AND(K92&lt;&gt;"",J92=""),"Check quote date",IF(AND(OR(I92="Won",I92="Lost"),L92=""),"Check decision date",IF(AND(I92="Won",OR(M92="",M92&lt;=0)),"Check won revenue",IF(AND(M92&lt;&gt;"",I92&lt;&gt;"Won"),"Check revenue status","Ready")))))))))))))))))</f>
        <v/>
      </c>
    </row>
    <row r="93" ht="31" customHeight="1">
      <c r="A93" s="48" t="n"/>
      <c r="B93" s="26" t="n"/>
      <c r="C93" s="27" t="n"/>
      <c r="D93" s="27" t="n"/>
      <c r="E93" s="27" t="n"/>
      <c r="F93" s="27" t="n"/>
      <c r="G93" s="27" t="n"/>
      <c r="H93" s="27" t="n"/>
      <c r="I93" s="26" t="n"/>
      <c r="J93" s="48" t="n"/>
      <c r="K93" s="49" t="n"/>
      <c r="L93" s="48" t="n"/>
      <c r="M93" s="49" t="n"/>
      <c r="N93" s="29">
        <f>IF(COUNTA(A93:M93)=0,"",IF(A93="","Check lead date",IF(B93="","Check lead ID",IF(C93="","Check customer",IF(COUNTIF($B$5:$B$104,B93)&gt;1,"Check duplicate ID",IF(G93="","Check source",IF(H93="","Check sales owner",IF(I93="","Check status",IF(AND(J93&lt;&gt;"",J93&lt;A93),"Check date order",IF(AND(L93&lt;&gt;"",L93&lt;A93),"Check date order",IF(AND(J93&lt;&gt;"",L93&lt;&gt;"",L93&lt;J93),"Check date order",IF(AND(OR(I93="Quoted",I93="Won"),J93=""),"Check quote date",IF(AND(J93&lt;&gt;"",OR(K93="",K93&lt;=0)),"Check quote amount",IF(AND(K93&lt;&gt;"",J93=""),"Check quote date",IF(AND(OR(I93="Won",I93="Lost"),L93=""),"Check decision date",IF(AND(I93="Won",OR(M93="",M93&lt;=0)),"Check won revenue",IF(AND(M93&lt;&gt;"",I93&lt;&gt;"Won"),"Check revenue status","Ready")))))))))))))))))</f>
        <v/>
      </c>
    </row>
    <row r="94" ht="31" customHeight="1">
      <c r="A94" s="48" t="n"/>
      <c r="B94" s="26" t="n"/>
      <c r="C94" s="27" t="n"/>
      <c r="D94" s="27" t="n"/>
      <c r="E94" s="27" t="n"/>
      <c r="F94" s="27" t="n"/>
      <c r="G94" s="27" t="n"/>
      <c r="H94" s="27" t="n"/>
      <c r="I94" s="26" t="n"/>
      <c r="J94" s="48" t="n"/>
      <c r="K94" s="49" t="n"/>
      <c r="L94" s="48" t="n"/>
      <c r="M94" s="49" t="n"/>
      <c r="N94" s="30">
        <f>IF(COUNTA(A94:M94)=0,"",IF(A94="","Check lead date",IF(B94="","Check lead ID",IF(C94="","Check customer",IF(COUNTIF($B$5:$B$104,B94)&gt;1,"Check duplicate ID",IF(G94="","Check source",IF(H94="","Check sales owner",IF(I94="","Check status",IF(AND(J94&lt;&gt;"",J94&lt;A94),"Check date order",IF(AND(L94&lt;&gt;"",L94&lt;A94),"Check date order",IF(AND(J94&lt;&gt;"",L94&lt;&gt;"",L94&lt;J94),"Check date order",IF(AND(OR(I94="Quoted",I94="Won"),J94=""),"Check quote date",IF(AND(J94&lt;&gt;"",OR(K94="",K94&lt;=0)),"Check quote amount",IF(AND(K94&lt;&gt;"",J94=""),"Check quote date",IF(AND(OR(I94="Won",I94="Lost"),L94=""),"Check decision date",IF(AND(I94="Won",OR(M94="",M94&lt;=0)),"Check won revenue",IF(AND(M94&lt;&gt;"",I94&lt;&gt;"Won"),"Check revenue status","Ready")))))))))))))))))</f>
        <v/>
      </c>
    </row>
    <row r="95" ht="31" customHeight="1">
      <c r="A95" s="48" t="n"/>
      <c r="B95" s="26" t="n"/>
      <c r="C95" s="27" t="n"/>
      <c r="D95" s="27" t="n"/>
      <c r="E95" s="27" t="n"/>
      <c r="F95" s="27" t="n"/>
      <c r="G95" s="27" t="n"/>
      <c r="H95" s="27" t="n"/>
      <c r="I95" s="26" t="n"/>
      <c r="J95" s="48" t="n"/>
      <c r="K95" s="49" t="n"/>
      <c r="L95" s="48" t="n"/>
      <c r="M95" s="49" t="n"/>
      <c r="N95" s="29">
        <f>IF(COUNTA(A95:M95)=0,"",IF(A95="","Check lead date",IF(B95="","Check lead ID",IF(C95="","Check customer",IF(COUNTIF($B$5:$B$104,B95)&gt;1,"Check duplicate ID",IF(G95="","Check source",IF(H95="","Check sales owner",IF(I95="","Check status",IF(AND(J95&lt;&gt;"",J95&lt;A95),"Check date order",IF(AND(L95&lt;&gt;"",L95&lt;A95),"Check date order",IF(AND(J95&lt;&gt;"",L95&lt;&gt;"",L95&lt;J95),"Check date order",IF(AND(OR(I95="Quoted",I95="Won"),J95=""),"Check quote date",IF(AND(J95&lt;&gt;"",OR(K95="",K95&lt;=0)),"Check quote amount",IF(AND(K95&lt;&gt;"",J95=""),"Check quote date",IF(AND(OR(I95="Won",I95="Lost"),L95=""),"Check decision date",IF(AND(I95="Won",OR(M95="",M95&lt;=0)),"Check won revenue",IF(AND(M95&lt;&gt;"",I95&lt;&gt;"Won"),"Check revenue status","Ready")))))))))))))))))</f>
        <v/>
      </c>
    </row>
    <row r="96" ht="31" customHeight="1">
      <c r="A96" s="48" t="n"/>
      <c r="B96" s="26" t="n"/>
      <c r="C96" s="27" t="n"/>
      <c r="D96" s="27" t="n"/>
      <c r="E96" s="27" t="n"/>
      <c r="F96" s="27" t="n"/>
      <c r="G96" s="27" t="n"/>
      <c r="H96" s="27" t="n"/>
      <c r="I96" s="26" t="n"/>
      <c r="J96" s="48" t="n"/>
      <c r="K96" s="49" t="n"/>
      <c r="L96" s="48" t="n"/>
      <c r="M96" s="49" t="n"/>
      <c r="N96" s="30">
        <f>IF(COUNTA(A96:M96)=0,"",IF(A96="","Check lead date",IF(B96="","Check lead ID",IF(C96="","Check customer",IF(COUNTIF($B$5:$B$104,B96)&gt;1,"Check duplicate ID",IF(G96="","Check source",IF(H96="","Check sales owner",IF(I96="","Check status",IF(AND(J96&lt;&gt;"",J96&lt;A96),"Check date order",IF(AND(L96&lt;&gt;"",L96&lt;A96),"Check date order",IF(AND(J96&lt;&gt;"",L96&lt;&gt;"",L96&lt;J96),"Check date order",IF(AND(OR(I96="Quoted",I96="Won"),J96=""),"Check quote date",IF(AND(J96&lt;&gt;"",OR(K96="",K96&lt;=0)),"Check quote amount",IF(AND(K96&lt;&gt;"",J96=""),"Check quote date",IF(AND(OR(I96="Won",I96="Lost"),L96=""),"Check decision date",IF(AND(I96="Won",OR(M96="",M96&lt;=0)),"Check won revenue",IF(AND(M96&lt;&gt;"",I96&lt;&gt;"Won"),"Check revenue status","Ready")))))))))))))))))</f>
        <v/>
      </c>
    </row>
    <row r="97" ht="31" customHeight="1">
      <c r="A97" s="48" t="n"/>
      <c r="B97" s="26" t="n"/>
      <c r="C97" s="27" t="n"/>
      <c r="D97" s="27" t="n"/>
      <c r="E97" s="27" t="n"/>
      <c r="F97" s="27" t="n"/>
      <c r="G97" s="27" t="n"/>
      <c r="H97" s="27" t="n"/>
      <c r="I97" s="26" t="n"/>
      <c r="J97" s="48" t="n"/>
      <c r="K97" s="49" t="n"/>
      <c r="L97" s="48" t="n"/>
      <c r="M97" s="49" t="n"/>
      <c r="N97" s="29">
        <f>IF(COUNTA(A97:M97)=0,"",IF(A97="","Check lead date",IF(B97="","Check lead ID",IF(C97="","Check customer",IF(COUNTIF($B$5:$B$104,B97)&gt;1,"Check duplicate ID",IF(G97="","Check source",IF(H97="","Check sales owner",IF(I97="","Check status",IF(AND(J97&lt;&gt;"",J97&lt;A97),"Check date order",IF(AND(L97&lt;&gt;"",L97&lt;A97),"Check date order",IF(AND(J97&lt;&gt;"",L97&lt;&gt;"",L97&lt;J97),"Check date order",IF(AND(OR(I97="Quoted",I97="Won"),J97=""),"Check quote date",IF(AND(J97&lt;&gt;"",OR(K97="",K97&lt;=0)),"Check quote amount",IF(AND(K97&lt;&gt;"",J97=""),"Check quote date",IF(AND(OR(I97="Won",I97="Lost"),L97=""),"Check decision date",IF(AND(I97="Won",OR(M97="",M97&lt;=0)),"Check won revenue",IF(AND(M97&lt;&gt;"",I97&lt;&gt;"Won"),"Check revenue status","Ready")))))))))))))))))</f>
        <v/>
      </c>
    </row>
    <row r="98" ht="31" customHeight="1">
      <c r="A98" s="48" t="n"/>
      <c r="B98" s="26" t="n"/>
      <c r="C98" s="27" t="n"/>
      <c r="D98" s="27" t="n"/>
      <c r="E98" s="27" t="n"/>
      <c r="F98" s="27" t="n"/>
      <c r="G98" s="27" t="n"/>
      <c r="H98" s="27" t="n"/>
      <c r="I98" s="26" t="n"/>
      <c r="J98" s="48" t="n"/>
      <c r="K98" s="49" t="n"/>
      <c r="L98" s="48" t="n"/>
      <c r="M98" s="49" t="n"/>
      <c r="N98" s="30">
        <f>IF(COUNTA(A98:M98)=0,"",IF(A98="","Check lead date",IF(B98="","Check lead ID",IF(C98="","Check customer",IF(COUNTIF($B$5:$B$104,B98)&gt;1,"Check duplicate ID",IF(G98="","Check source",IF(H98="","Check sales owner",IF(I98="","Check status",IF(AND(J98&lt;&gt;"",J98&lt;A98),"Check date order",IF(AND(L98&lt;&gt;"",L98&lt;A98),"Check date order",IF(AND(J98&lt;&gt;"",L98&lt;&gt;"",L98&lt;J98),"Check date order",IF(AND(OR(I98="Quoted",I98="Won"),J98=""),"Check quote date",IF(AND(J98&lt;&gt;"",OR(K98="",K98&lt;=0)),"Check quote amount",IF(AND(K98&lt;&gt;"",J98=""),"Check quote date",IF(AND(OR(I98="Won",I98="Lost"),L98=""),"Check decision date",IF(AND(I98="Won",OR(M98="",M98&lt;=0)),"Check won revenue",IF(AND(M98&lt;&gt;"",I98&lt;&gt;"Won"),"Check revenue status","Ready")))))))))))))))))</f>
        <v/>
      </c>
    </row>
    <row r="99" ht="31" customHeight="1">
      <c r="A99" s="48" t="n"/>
      <c r="B99" s="26" t="n"/>
      <c r="C99" s="27" t="n"/>
      <c r="D99" s="27" t="n"/>
      <c r="E99" s="27" t="n"/>
      <c r="F99" s="27" t="n"/>
      <c r="G99" s="27" t="n"/>
      <c r="H99" s="27" t="n"/>
      <c r="I99" s="26" t="n"/>
      <c r="J99" s="48" t="n"/>
      <c r="K99" s="49" t="n"/>
      <c r="L99" s="48" t="n"/>
      <c r="M99" s="49" t="n"/>
      <c r="N99" s="29">
        <f>IF(COUNTA(A99:M99)=0,"",IF(A99="","Check lead date",IF(B99="","Check lead ID",IF(C99="","Check customer",IF(COUNTIF($B$5:$B$104,B99)&gt;1,"Check duplicate ID",IF(G99="","Check source",IF(H99="","Check sales owner",IF(I99="","Check status",IF(AND(J99&lt;&gt;"",J99&lt;A99),"Check date order",IF(AND(L99&lt;&gt;"",L99&lt;A99),"Check date order",IF(AND(J99&lt;&gt;"",L99&lt;&gt;"",L99&lt;J99),"Check date order",IF(AND(OR(I99="Quoted",I99="Won"),J99=""),"Check quote date",IF(AND(J99&lt;&gt;"",OR(K99="",K99&lt;=0)),"Check quote amount",IF(AND(K99&lt;&gt;"",J99=""),"Check quote date",IF(AND(OR(I99="Won",I99="Lost"),L99=""),"Check decision date",IF(AND(I99="Won",OR(M99="",M99&lt;=0)),"Check won revenue",IF(AND(M99&lt;&gt;"",I99&lt;&gt;"Won"),"Check revenue status","Ready")))))))))))))))))</f>
        <v/>
      </c>
    </row>
    <row r="100" ht="31" customHeight="1">
      <c r="A100" s="48" t="n"/>
      <c r="B100" s="26" t="n"/>
      <c r="C100" s="27" t="n"/>
      <c r="D100" s="27" t="n"/>
      <c r="E100" s="27" t="n"/>
      <c r="F100" s="27" t="n"/>
      <c r="G100" s="27" t="n"/>
      <c r="H100" s="27" t="n"/>
      <c r="I100" s="26" t="n"/>
      <c r="J100" s="48" t="n"/>
      <c r="K100" s="49" t="n"/>
      <c r="L100" s="48" t="n"/>
      <c r="M100" s="49" t="n"/>
      <c r="N100" s="30">
        <f>IF(COUNTA(A100:M100)=0,"",IF(A100="","Check lead date",IF(B100="","Check lead ID",IF(C100="","Check customer",IF(COUNTIF($B$5:$B$104,B100)&gt;1,"Check duplicate ID",IF(G100="","Check source",IF(H100="","Check sales owner",IF(I100="","Check status",IF(AND(J100&lt;&gt;"",J100&lt;A100),"Check date order",IF(AND(L100&lt;&gt;"",L100&lt;A100),"Check date order",IF(AND(J100&lt;&gt;"",L100&lt;&gt;"",L100&lt;J100),"Check date order",IF(AND(OR(I100="Quoted",I100="Won"),J100=""),"Check quote date",IF(AND(J100&lt;&gt;"",OR(K100="",K100&lt;=0)),"Check quote amount",IF(AND(K100&lt;&gt;"",J100=""),"Check quote date",IF(AND(OR(I100="Won",I100="Lost"),L100=""),"Check decision date",IF(AND(I100="Won",OR(M100="",M100&lt;=0)),"Check won revenue",IF(AND(M100&lt;&gt;"",I100&lt;&gt;"Won"),"Check revenue status","Ready")))))))))))))))))</f>
        <v/>
      </c>
    </row>
    <row r="101" ht="31" customHeight="1">
      <c r="A101" s="48" t="n"/>
      <c r="B101" s="26" t="n"/>
      <c r="C101" s="27" t="n"/>
      <c r="D101" s="27" t="n"/>
      <c r="E101" s="27" t="n"/>
      <c r="F101" s="27" t="n"/>
      <c r="G101" s="27" t="n"/>
      <c r="H101" s="27" t="n"/>
      <c r="I101" s="26" t="n"/>
      <c r="J101" s="48" t="n"/>
      <c r="K101" s="49" t="n"/>
      <c r="L101" s="48" t="n"/>
      <c r="M101" s="49" t="n"/>
      <c r="N101" s="29">
        <f>IF(COUNTA(A101:M101)=0,"",IF(A101="","Check lead date",IF(B101="","Check lead ID",IF(C101="","Check customer",IF(COUNTIF($B$5:$B$104,B101)&gt;1,"Check duplicate ID",IF(G101="","Check source",IF(H101="","Check sales owner",IF(I101="","Check status",IF(AND(J101&lt;&gt;"",J101&lt;A101),"Check date order",IF(AND(L101&lt;&gt;"",L101&lt;A101),"Check date order",IF(AND(J101&lt;&gt;"",L101&lt;&gt;"",L101&lt;J101),"Check date order",IF(AND(OR(I101="Quoted",I101="Won"),J101=""),"Check quote date",IF(AND(J101&lt;&gt;"",OR(K101="",K101&lt;=0)),"Check quote amount",IF(AND(K101&lt;&gt;"",J101=""),"Check quote date",IF(AND(OR(I101="Won",I101="Lost"),L101=""),"Check decision date",IF(AND(I101="Won",OR(M101="",M101&lt;=0)),"Check won revenue",IF(AND(M101&lt;&gt;"",I101&lt;&gt;"Won"),"Check revenue status","Ready")))))))))))))))))</f>
        <v/>
      </c>
    </row>
    <row r="102" ht="31" customHeight="1">
      <c r="A102" s="48" t="n"/>
      <c r="B102" s="26" t="n"/>
      <c r="C102" s="27" t="n"/>
      <c r="D102" s="27" t="n"/>
      <c r="E102" s="27" t="n"/>
      <c r="F102" s="27" t="n"/>
      <c r="G102" s="27" t="n"/>
      <c r="H102" s="27" t="n"/>
      <c r="I102" s="26" t="n"/>
      <c r="J102" s="48" t="n"/>
      <c r="K102" s="49" t="n"/>
      <c r="L102" s="48" t="n"/>
      <c r="M102" s="49" t="n"/>
      <c r="N102" s="30">
        <f>IF(COUNTA(A102:M102)=0,"",IF(A102="","Check lead date",IF(B102="","Check lead ID",IF(C102="","Check customer",IF(COUNTIF($B$5:$B$104,B102)&gt;1,"Check duplicate ID",IF(G102="","Check source",IF(H102="","Check sales owner",IF(I102="","Check status",IF(AND(J102&lt;&gt;"",J102&lt;A102),"Check date order",IF(AND(L102&lt;&gt;"",L102&lt;A102),"Check date order",IF(AND(J102&lt;&gt;"",L102&lt;&gt;"",L102&lt;J102),"Check date order",IF(AND(OR(I102="Quoted",I102="Won"),J102=""),"Check quote date",IF(AND(J102&lt;&gt;"",OR(K102="",K102&lt;=0)),"Check quote amount",IF(AND(K102&lt;&gt;"",J102=""),"Check quote date",IF(AND(OR(I102="Won",I102="Lost"),L102=""),"Check decision date",IF(AND(I102="Won",OR(M102="",M102&lt;=0)),"Check won revenue",IF(AND(M102&lt;&gt;"",I102&lt;&gt;"Won"),"Check revenue status","Ready")))))))))))))))))</f>
        <v/>
      </c>
    </row>
    <row r="103" ht="31" customHeight="1">
      <c r="A103" s="48" t="n"/>
      <c r="B103" s="26" t="n"/>
      <c r="C103" s="27" t="n"/>
      <c r="D103" s="27" t="n"/>
      <c r="E103" s="27" t="n"/>
      <c r="F103" s="27" t="n"/>
      <c r="G103" s="27" t="n"/>
      <c r="H103" s="27" t="n"/>
      <c r="I103" s="26" t="n"/>
      <c r="J103" s="48" t="n"/>
      <c r="K103" s="49" t="n"/>
      <c r="L103" s="48" t="n"/>
      <c r="M103" s="49" t="n"/>
      <c r="N103" s="29">
        <f>IF(COUNTA(A103:M103)=0,"",IF(A103="","Check lead date",IF(B103="","Check lead ID",IF(C103="","Check customer",IF(COUNTIF($B$5:$B$104,B103)&gt;1,"Check duplicate ID",IF(G103="","Check source",IF(H103="","Check sales owner",IF(I103="","Check status",IF(AND(J103&lt;&gt;"",J103&lt;A103),"Check date order",IF(AND(L103&lt;&gt;"",L103&lt;A103),"Check date order",IF(AND(J103&lt;&gt;"",L103&lt;&gt;"",L103&lt;J103),"Check date order",IF(AND(OR(I103="Quoted",I103="Won"),J103=""),"Check quote date",IF(AND(J103&lt;&gt;"",OR(K103="",K103&lt;=0)),"Check quote amount",IF(AND(K103&lt;&gt;"",J103=""),"Check quote date",IF(AND(OR(I103="Won",I103="Lost"),L103=""),"Check decision date",IF(AND(I103="Won",OR(M103="",M103&lt;=0)),"Check won revenue",IF(AND(M103&lt;&gt;"",I103&lt;&gt;"Won"),"Check revenue status","Ready")))))))))))))))))</f>
        <v/>
      </c>
    </row>
    <row r="104" ht="31" customHeight="1">
      <c r="A104" s="48" t="n"/>
      <c r="B104" s="26" t="n"/>
      <c r="C104" s="27" t="n"/>
      <c r="D104" s="27" t="n"/>
      <c r="E104" s="27" t="n"/>
      <c r="F104" s="27" t="n"/>
      <c r="G104" s="27" t="n"/>
      <c r="H104" s="27" t="n"/>
      <c r="I104" s="26" t="n"/>
      <c r="J104" s="48" t="n"/>
      <c r="K104" s="49" t="n"/>
      <c r="L104" s="48" t="n"/>
      <c r="M104" s="49" t="n"/>
      <c r="N104" s="30">
        <f>IF(COUNTA(A104:M104)=0,"",IF(A104="","Check lead date",IF(B104="","Check lead ID",IF(C104="","Check customer",IF(COUNTIF($B$5:$B$104,B104)&gt;1,"Check duplicate ID",IF(G104="","Check source",IF(H104="","Check sales owner",IF(I104="","Check status",IF(AND(J104&lt;&gt;"",J104&lt;A104),"Check date order",IF(AND(L104&lt;&gt;"",L104&lt;A104),"Check date order",IF(AND(J104&lt;&gt;"",L104&lt;&gt;"",L104&lt;J104),"Check date order",IF(AND(OR(I104="Quoted",I104="Won"),J104=""),"Check quote date",IF(AND(J104&lt;&gt;"",OR(K104="",K104&lt;=0)),"Check quote amount",IF(AND(K104&lt;&gt;"",J104=""),"Check quote date",IF(AND(OR(I104="Won",I104="Lost"),L104=""),"Check decision date",IF(AND(I104="Won",OR(M104="",M104&lt;=0)),"Check won revenue",IF(AND(M104&lt;&gt;"",I104&lt;&gt;"Won"),"Check revenue status","Ready")))))))))))))))))</f>
        <v/>
      </c>
    </row>
  </sheetData>
  <autoFilter ref="A4:N104"/>
  <mergeCells count="1">
    <mergeCell ref="A1:N1"/>
  </mergeCells>
  <conditionalFormatting sqref="N5:N104">
    <cfRule type="expression" priority="1" dxfId="0">
      <formula>LEFT($N5,5)="Check"</formula>
    </cfRule>
    <cfRule type="expression" priority="2" dxfId="1">
      <formula>$N5="Ready"</formula>
    </cfRule>
  </conditionalFormatting>
  <dataValidations count="7">
    <dataValidation sqref="E5:E104" showDropDown="0" showInputMessage="0" showErrorMessage="0" allowBlank="0" errorTitle="Pest concern check" error="Choose a pest concern from the editable Assumptions list." promptTitle="Pest concern" prompt="Choose a stable pest concern or update the Assumptions list." type="list">
      <formula1>INDIRECT("'Assumptions'!$C$5:$C$12")</formula1>
    </dataValidation>
    <dataValidation sqref="F5:F104" showDropDown="0" showInputMessage="0" showErrorMessage="0" allowBlank="0" errorTitle="Service check" error="Choose a requested service from the editable Assumptions list." promptTitle="Requested service" prompt="Choose the requested service." type="list">
      <formula1>INDIRECT("'Assumptions'!$D$5:$D$10")</formula1>
    </dataValidation>
    <dataValidation sqref="G5:G104" showDropDown="0" showInputMessage="0" showErrorMessage="0" allowBlank="0" errorTitle="Referral source check" error="Choose a referral source from the editable Assumptions list." promptTitle="Referral source" prompt="Choose the source credited for this lead." type="list">
      <formula1>INDIRECT("'Assumptions'!$A$5:$A$13")</formula1>
    </dataValidation>
    <dataValidation sqref="H5:H104" showDropDown="0" showInputMessage="0" showErrorMessage="0" allowBlank="0" errorTitle="Sales owner check" error="Choose a sales owner from the editable Assumptions list." promptTitle="Sales owner" prompt="Choose the person responsible for following up." type="list">
      <formula1>INDIRECT("'Assumptions'!$E$5:$E$7")</formula1>
    </dataValidation>
    <dataValidation sqref="I5:I104" showDropDown="0" showInputMessage="0" showErrorMessage="0" allowBlank="0" errorTitle="Lead status check" error="Choose a lead status from the editable Assumptions list." promptTitle="Lead status" prompt="Update status as the lead progresses." type="list">
      <formula1>INDIRECT("'Assumptions'!$B$5:$B$9")</formula1>
    </dataValidation>
    <dataValidation sqref="A5:A104 J5:J104 L5:L104" showDropDown="0" showInputMessage="0" showErrorMessage="0" allowBlank="0" errorTitle="Date check" error="Enter a date within the editable entry-date limits on Assumptions." promptTitle="Date entry" prompt="Use MM/DD/YYYY within the editable date limits." type="date" operator="between">
      <formula1>INDIRECT("'Assumptions'!$H$5")</formula1>
      <formula2>INDIRECT("'Assumptions'!$H$6")</formula2>
    </dataValidation>
    <dataValidation sqref="K5:K104 M5:M104" showDropDown="0" showInputMessage="0" showErrorMessage="0" allowBlank="0" errorTitle="Amount check" error="Enter a nonnegative amount no greater than the editable maximum." promptTitle="Amount entry" prompt="Enter dollars and cents without a dollar sign." type="decimal" operator="between">
      <formula1>0</formula1>
      <formula2>INDIRECT("'Assumptions'!$H$11")</formula2>
    </dataValidation>
  </dataValidations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18" customWidth="1" min="3" max="3"/>
    <col width="22" customWidth="1" min="4" max="4"/>
    <col width="23" customWidth="1" min="5" max="5"/>
    <col width="3" customWidth="1" min="6" max="6"/>
    <col width="30" customWidth="1" min="7" max="7"/>
    <col width="18" customWidth="1" min="8" max="8"/>
  </cols>
  <sheetData>
    <row r="1" ht="29" customHeight="1">
      <c r="A1" s="1" t="inlineStr">
        <is>
          <t>Referral Tracker Assumptions</t>
        </is>
      </c>
      <c r="B1" s="35" t="n"/>
      <c r="C1" s="35" t="n"/>
      <c r="D1" s="35" t="n"/>
      <c r="E1" s="35" t="n"/>
      <c r="F1" s="35" t="n"/>
      <c r="G1" s="35" t="n"/>
      <c r="H1" s="36" t="n"/>
    </row>
    <row r="2" ht="28" customHeight="1">
      <c r="A2" s="2" t="inlineStr">
        <is>
          <t>Edit yellow lists and limits as operating needs change. These entries control dropdowns and the reporting period.</t>
        </is>
      </c>
    </row>
    <row r="3"/>
    <row r="4">
      <c r="A4" s="3" t="inlineStr">
        <is>
          <t>Referral Sources</t>
        </is>
      </c>
      <c r="B4" s="3" t="inlineStr">
        <is>
          <t>Lead Statuses</t>
        </is>
      </c>
      <c r="C4" s="3" t="inlineStr">
        <is>
          <t>Pest Concerns</t>
        </is>
      </c>
      <c r="D4" s="3" t="inlineStr">
        <is>
          <t>Requested Services</t>
        </is>
      </c>
      <c r="E4" s="3" t="inlineStr">
        <is>
          <t>Sales Owners</t>
        </is>
      </c>
      <c r="G4" s="3" t="inlineStr">
        <is>
          <t>Date and Amount Limits</t>
        </is>
      </c>
      <c r="H4" s="3" t="inlineStr">
        <is>
          <t>Editable Value</t>
        </is>
      </c>
    </row>
    <row r="5">
      <c r="A5" s="31" t="inlineStr">
        <is>
          <t>Customer Referral</t>
        </is>
      </c>
      <c r="B5" s="31" t="inlineStr">
        <is>
          <t>New</t>
        </is>
      </c>
      <c r="C5" s="31" t="inlineStr">
        <is>
          <t>Ants</t>
        </is>
      </c>
      <c r="D5" s="31" t="inlineStr">
        <is>
          <t>Inspection</t>
        </is>
      </c>
      <c r="E5" s="31" t="inlineStr">
        <is>
          <t>Fictional Rep Cedar</t>
        </is>
      </c>
      <c r="G5" s="32" t="inlineStr">
        <is>
          <t>Earliest entry date</t>
        </is>
      </c>
      <c r="H5" s="50" t="n">
        <v>45292</v>
      </c>
    </row>
    <row r="6">
      <c r="A6" s="31" t="inlineStr">
        <is>
          <t>Web Search</t>
        </is>
      </c>
      <c r="B6" s="31" t="inlineStr">
        <is>
          <t>Contacted</t>
        </is>
      </c>
      <c r="C6" s="31" t="inlineStr">
        <is>
          <t>Bed Bugs</t>
        </is>
      </c>
      <c r="D6" s="31" t="inlineStr">
        <is>
          <t>One-Time Service</t>
        </is>
      </c>
      <c r="E6" s="31" t="inlineStr">
        <is>
          <t>Fictional Rep Juniper</t>
        </is>
      </c>
      <c r="G6" s="32" t="inlineStr">
        <is>
          <t>Latest entry date</t>
        </is>
      </c>
      <c r="H6" s="50" t="n">
        <v>46276</v>
      </c>
    </row>
    <row r="7">
      <c r="A7" s="31" t="inlineStr">
        <is>
          <t>Property Manager</t>
        </is>
      </c>
      <c r="B7" s="31" t="inlineStr">
        <is>
          <t>Quoted</t>
        </is>
      </c>
      <c r="C7" s="31" t="inlineStr">
        <is>
          <t>Cockroaches</t>
        </is>
      </c>
      <c r="D7" s="31" t="inlineStr">
        <is>
          <t>Recurring Service</t>
        </is>
      </c>
      <c r="E7" s="31" t="inlineStr">
        <is>
          <t>Fictional Rep Lantern</t>
        </is>
      </c>
    </row>
    <row r="8">
      <c r="A8" s="31" t="inlineStr">
        <is>
          <t>Community Event</t>
        </is>
      </c>
      <c r="B8" s="31" t="inlineStr">
        <is>
          <t>Won</t>
        </is>
      </c>
      <c r="C8" s="31" t="inlineStr">
        <is>
          <t>General Pest</t>
        </is>
      </c>
      <c r="D8" s="31" t="inlineStr">
        <is>
          <t>Termite Evaluation</t>
        </is>
      </c>
      <c r="E8" s="9" t="n"/>
      <c r="G8" s="32" t="inlineStr">
        <is>
          <t>Reporting start date</t>
        </is>
      </c>
      <c r="H8" s="50" t="n">
        <v>45911</v>
      </c>
    </row>
    <row r="9">
      <c r="A9" s="31" t="inlineStr">
        <is>
          <t>Social Media</t>
        </is>
      </c>
      <c r="B9" s="31" t="inlineStr">
        <is>
          <t>Lost</t>
        </is>
      </c>
      <c r="C9" s="31" t="inlineStr">
        <is>
          <t>Mosquitoes</t>
        </is>
      </c>
      <c r="D9" s="31" t="inlineStr">
        <is>
          <t>Mosquito Service</t>
        </is>
      </c>
      <c r="E9" s="13" t="n"/>
      <c r="G9" s="32" t="inlineStr">
        <is>
          <t>Reporting end date</t>
        </is>
      </c>
      <c r="H9" s="50" t="n">
        <v>46276</v>
      </c>
    </row>
    <row r="10">
      <c r="A10" s="31" t="inlineStr">
        <is>
          <t>Vehicle Sign</t>
        </is>
      </c>
      <c r="B10" s="9" t="n"/>
      <c r="C10" s="31" t="inlineStr">
        <is>
          <t>Rodents</t>
        </is>
      </c>
      <c r="D10" s="31" t="inlineStr">
        <is>
          <t>Commercial Service</t>
        </is>
      </c>
      <c r="E10" s="9" t="n"/>
    </row>
    <row r="11">
      <c r="A11" s="31" t="inlineStr">
        <is>
          <t>Partner Referral</t>
        </is>
      </c>
      <c r="B11" s="13" t="n"/>
      <c r="C11" s="31" t="inlineStr">
        <is>
          <t>Termites</t>
        </is>
      </c>
      <c r="D11" s="13" t="n"/>
      <c r="E11" s="13" t="n"/>
      <c r="G11" s="32" t="inlineStr">
        <is>
          <t>Maximum quote or win amount</t>
        </is>
      </c>
      <c r="H11" s="51" t="n">
        <v>1000000</v>
      </c>
    </row>
    <row r="12">
      <c r="A12" s="31" t="inlineStr">
        <is>
          <t>Repeat Customer</t>
        </is>
      </c>
      <c r="B12" s="9" t="n"/>
      <c r="C12" s="31" t="inlineStr">
        <is>
          <t>Wasps</t>
        </is>
      </c>
      <c r="D12" s="9" t="n"/>
      <c r="E12" s="9" t="n"/>
    </row>
    <row r="13">
      <c r="A13" s="31" t="inlineStr">
        <is>
          <t>Other</t>
        </is>
      </c>
      <c r="B13" s="13" t="n"/>
      <c r="C13" s="13" t="n"/>
      <c r="D13" s="13" t="n"/>
      <c r="E13" s="13" t="n"/>
    </row>
  </sheetData>
  <autoFilter ref="A4:E13"/>
  <mergeCells count="1">
    <mergeCell ref="A1:H1"/>
  </mergeCells>
  <conditionalFormatting sqref="H8:H9">
    <cfRule type="expression" priority="1" dxfId="0">
      <formula>$H$8&gt;$H$9</formula>
    </cfRule>
  </conditionalFormatting>
  <dataValidations count="3">
    <dataValidation sqref="H5:H6" showDropDown="0" showInputMessage="0" showErrorMessage="0" allowBlank="0" errorTitle="Date check" error="Enter a valid date between 01/01/2000 and 12/31/2100." promptTitle="Date limit" prompt="Enter an editable date limit." type="date" operator="between">
      <formula1>DATE(2000,1,1)</formula1>
      <formula2>DATE(2100,12,31)</formula2>
    </dataValidation>
    <dataValidation sqref="H8:H9" showDropDown="0" showInputMessage="0" showErrorMessage="0" allowBlank="0" errorTitle="Reporting date check" error="Enter a reporting date within the editable entry-date limits." promptTitle="Reporting period" prompt="Use a date between the earliest and latest entry dates." type="date" operator="between">
      <formula1>$H$5</formula1>
      <formula2>$H$6</formula2>
    </dataValidation>
    <dataValidation sqref="H11" showDropDown="0" showInputMessage="0" showErrorMessage="0" allowBlank="0" errorTitle="Amount limit check" error="Enter a maximum amount from $1.00 through $100,000,000.00." type="decimal" operator="between">
      <formula1>1</formula1>
      <formula2>100000000</formula2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Pest Control Operations</dc:creator>
  <dc:title xmlns:dc="http://purl.org/dc/elements/1.1/">Pest Control Referral Source Tracker</dc:title>
  <dc:subject xmlns:dc="http://purl.org/dc/elements/1.1/">Fictional lead, quote, win, and revenue attribution</dc:subject>
  <dcterms:created xmlns:dcterms="http://purl.org/dc/terms/" xmlns:xsi="http://www.w3.org/2001/XMLSchema-instance" xsi:type="dcterms:W3CDTF">2026-09-11T10:36:35Z</dcterms:created>
  <dcterms:modified xmlns:dcterms="http://purl.org/dc/terms/" xmlns:xsi="http://www.w3.org/2001/XMLSchema-instance" xsi:type="dcterms:W3CDTF">2026-09-11T10:36:36+00:00Z</dcterms:modified>
</cp:coreProperties>
</file>