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Vehicle Cos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'Vehicle Costs'!$A$4:$S$104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#,##0.0"/>
    <numFmt numFmtId="165" formatCode="$#,##0.00"/>
    <numFmt numFmtId="166" formatCode="$0.000"/>
    <numFmt numFmtId="167" formatCode="mm/dd/yyyy"/>
    <numFmt numFmtId="168" formatCode="$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43B3A"/>
      <sz val="10"/>
    </font>
    <font>
      <name val="Calibri"/>
      <color rgb="00243B3A"/>
      <sz val="10"/>
    </font>
    <font>
      <name val="Calibri"/>
      <b val="1"/>
      <color rgb="00FFFFFF"/>
      <sz val="10"/>
    </font>
    <font>
      <name val="Calibri"/>
      <i val="1"/>
      <color rgb="0066736F"/>
      <sz val="9"/>
    </font>
  </fonts>
  <fills count="9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D56A4A"/>
      </patternFill>
    </fill>
    <fill>
      <patternFill patternType="solid">
        <fgColor rgb="00FFF1C9"/>
      </patternFill>
    </fill>
    <fill>
      <patternFill patternType="solid">
        <fgColor rgb="00E7ECEA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3" fontId="3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7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right" vertical="center"/>
    </xf>
    <xf numFmtId="164" fontId="3" fillId="7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8" fontId="3" fillId="6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6" fontId="3" fillId="8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3" fontId="3" fillId="8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7" fontId="3" fillId="6" borderId="1" applyAlignment="1" pivotButton="0" quotePrefix="0" xfId="0">
      <alignment horizontal="center" vertical="center"/>
    </xf>
    <xf numFmtId="168" fontId="3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B84A3A"/>
        <sz val="10"/>
      </font>
      <fill>
        <patternFill patternType="solid">
          <fgColor rgb="00F4CCCC"/>
        </patternFill>
      </fill>
    </dxf>
    <dxf>
      <font>
        <name val="Calibri"/>
        <b val="1"/>
        <color rgb="008A5A00"/>
        <sz val="10"/>
      </font>
      <fill>
        <patternFill patternType="solid">
          <fgColor rgb="00FCE5CD"/>
        </patternFill>
      </fill>
    </dxf>
    <dxf>
      <font>
        <name val="Calibri"/>
        <b val="1"/>
        <color rgb="002F7A68"/>
        <sz val="10"/>
      </font>
      <fill>
        <patternFill patternType="solid">
          <fgColor rgb="00D9EAD3"/>
        </patternFill>
      </fill>
    </dxf>
    <dxf>
      <font>
        <name val="Calibri"/>
        <b val="1"/>
        <color rgb="0066736F"/>
        <sz val="10"/>
      </font>
      <fill>
        <patternFill patternType="solid">
          <fgColor rgb="00E2E5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Included Fleet Cost by Category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'Summary'!$A$13:$A$17</f>
            </numRef>
          </cat>
          <val>
            <numRef>
              <f>'Summary'!$B$13:$B$17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Cost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968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/>
  </sheetPr>
  <dimension ref="A1:J19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3" customWidth="1" min="2" max="2"/>
    <col width="3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28" customHeight="1">
      <c r="A1" s="1" t="inlineStr">
        <is>
          <t>Pest Control Vehicle Cost per Mile Summary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5" t="n"/>
    </row>
    <row r="2" ht="31" customHeight="1">
      <c r="A2" s="2" t="inlineStr">
        <is>
          <t>Overall Status</t>
        </is>
      </c>
      <c r="B2" s="3">
        <f>IF(B10&gt;0,"Review incomplete included rows",IF(B6="","No complete included vehicles",IF(B6&gt;=Assumptions!$B$3,"Fleet cost is at or above high-cost warning",IF(B6&gt;Assumptions!$B$2,"Fleet cost is above target","Fleet cost is at or below target"))))</f>
        <v/>
      </c>
    </row>
    <row r="3">
      <c r="A3" s="4" t="inlineStr">
        <is>
          <t>Vehicles Included in Summary</t>
        </is>
      </c>
      <c r="B3" s="5">
        <f>COUNTIF('Vehicle Costs'!$S$5:$S$104,"Yes")</f>
        <v/>
      </c>
    </row>
    <row r="4">
      <c r="A4" s="2" t="inlineStr">
        <is>
          <t>Total Miles</t>
        </is>
      </c>
      <c r="B4" s="6">
        <f>SUMIF('Vehicle Costs'!$S$5:$S$104,"Yes",'Vehicle Costs'!$H$5:$H$104)</f>
        <v/>
      </c>
    </row>
    <row r="5">
      <c r="A5" s="4" t="inlineStr">
        <is>
          <t>Total Vehicle Cost</t>
        </is>
      </c>
      <c r="B5" s="7">
        <f>SUMIF('Vehicle Costs'!$S$5:$S$104,"Yes",'Vehicle Costs'!$P$5:$P$104)</f>
        <v/>
      </c>
    </row>
    <row r="6">
      <c r="A6" s="2" t="inlineStr">
        <is>
          <t>Weighted Fleet Cost per Mile</t>
        </is>
      </c>
      <c r="B6" s="8">
        <f>IF(B4&lt;=0,"",IFERROR(B5/B4,""))</f>
        <v/>
      </c>
    </row>
    <row r="7">
      <c r="A7" s="4" t="inlineStr">
        <is>
          <t>Variance from Target</t>
        </is>
      </c>
      <c r="B7" s="9">
        <f>IF(B6="","",B6-Assumptions!$B$2)</f>
        <v/>
      </c>
    </row>
    <row r="8">
      <c r="A8" s="2" t="inlineStr">
        <is>
          <t>Vehicles Above Target</t>
        </is>
      </c>
      <c r="B8" s="10">
        <f>COUNTIFS('Vehicle Costs'!$S$5:$S$104,"Yes",'Vehicle Costs'!$Q$5:$Q$104,"&gt;"&amp;Assumptions!$B$2)</f>
        <v/>
      </c>
    </row>
    <row r="9" ht="31" customHeight="1">
      <c r="A9" s="4" t="inlineStr">
        <is>
          <t>Vehicles at or Above High-Cost Warning</t>
        </is>
      </c>
      <c r="B9" s="5">
        <f>COUNTIFS('Vehicle Costs'!$S$5:$S$104,"Yes",'Vehicle Costs'!$Q$5:$Q$104,"&gt;="&amp;Assumptions!$B$3)</f>
        <v/>
      </c>
    </row>
    <row r="10">
      <c r="A10" s="2" t="inlineStr">
        <is>
          <t>Included Rows Needing Correction</t>
        </is>
      </c>
      <c r="B10" s="10">
        <f>COUNTIF('Vehicle Costs'!$A$5:$A$104,"Yes")-COUNTIF('Vehicle Costs'!$S$5:$S$104,"Yes")</f>
        <v/>
      </c>
    </row>
    <row r="11"/>
    <row r="12">
      <c r="A12" s="11" t="inlineStr">
        <is>
          <t>Included Cost Breakdown</t>
        </is>
      </c>
      <c r="B12" s="12" t="inlineStr">
        <is>
          <t>Amount</t>
        </is>
      </c>
    </row>
    <row r="13">
      <c r="A13" s="13" t="inlineStr">
        <is>
          <t>Ownership</t>
        </is>
      </c>
      <c r="B13" s="14">
        <f>SUMIF('Vehicle Costs'!$S$5:$S$104,"Yes",'Vehicle Costs'!$I$5:$I$104)</f>
        <v/>
      </c>
    </row>
    <row r="14">
      <c r="A14" s="15" t="inlineStr">
        <is>
          <t>Fuel</t>
        </is>
      </c>
      <c r="B14" s="7">
        <f>SUMIF('Vehicle Costs'!$S$5:$S$104,"Yes",'Vehicle Costs'!$L$5:$L$104)</f>
        <v/>
      </c>
    </row>
    <row r="15">
      <c r="A15" s="13" t="inlineStr">
        <is>
          <t>Maintenance and Repairs</t>
        </is>
      </c>
      <c r="B15" s="14">
        <f>SUMIF('Vehicle Costs'!$S$5:$S$104,"Yes",'Vehicle Costs'!$M$5:$M$104)</f>
        <v/>
      </c>
    </row>
    <row r="16">
      <c r="A16" s="15" t="inlineStr">
        <is>
          <t>Insurance</t>
        </is>
      </c>
      <c r="B16" s="7">
        <f>SUMIF('Vehicle Costs'!$S$5:$S$104,"Yes",'Vehicle Costs'!$N$5:$N$104)</f>
        <v/>
      </c>
    </row>
    <row r="17">
      <c r="A17" s="13" t="inlineStr">
        <is>
          <t>Other Vehicle Costs</t>
        </is>
      </c>
      <c r="B17" s="14">
        <f>SUMIF('Vehicle Costs'!$S$5:$S$104,"Yes",'Vehicle Costs'!$O$5:$O$104)</f>
        <v/>
      </c>
    </row>
    <row r="18"/>
    <row r="19" ht="48" customHeight="1">
      <c r="A19" s="2" t="inlineStr">
        <is>
          <t>Scope Note</t>
        </is>
      </c>
      <c r="B19" s="16" t="inlineStr">
        <is>
          <t>Planning calculator only. It does not calculate route profitability, customer-level costs, mileage reimbursement, taxes, or replacement recommendations.</t>
        </is>
      </c>
    </row>
  </sheetData>
  <mergeCells count="1">
    <mergeCell ref="A1:J1"/>
  </mergeCells>
  <conditionalFormatting sqref="B6">
    <cfRule type="expression" priority="1" dxfId="0" stopIfTrue="1">
      <formula>AND(ISNUMBER($B$6),$B$6&gt;=Assumptions!$B$3)</formula>
    </cfRule>
    <cfRule type="expression" priority="2" dxfId="1" stopIfTrue="1">
      <formula>AND(ISNUMBER($B$6),$B$6&gt;Assumptions!$B$2,$B$6&lt;Assumptions!$B$3)</formula>
    </cfRule>
    <cfRule type="expression" priority="3" dxfId="2" stopIfTrue="1">
      <formula>AND(ISNUMBER($B$6),$B$6&lt;=Assumptions!$B$2)</formula>
    </cfRule>
  </conditionalFormatting>
  <conditionalFormatting sqref="B10">
    <cfRule type="expression" priority="4" dxfId="0" stopIfTrue="1">
      <formula>$B$10&gt;0</formula>
    </cfRule>
  </conditionalFormatting>
  <conditionalFormatting sqref="B2">
    <cfRule type="expression" priority="5" dxfId="0" stopIfTrue="1">
      <formula>$B$2="Review incomplete included rows"</formula>
    </cfRule>
    <cfRule type="expression" priority="6" dxfId="0" stopIfTrue="1">
      <formula>$B$2="Fleet cost is at or above high-cost warning"</formula>
    </cfRule>
    <cfRule type="expression" priority="7" dxfId="1" stopIfTrue="1">
      <formula>$B$2="Fleet cost is above target"</formula>
    </cfRule>
    <cfRule type="expression" priority="8" dxfId="2" stopIfTrue="1">
      <formula>$B$2="Fleet cost is at or below target"</formula>
    </cfRule>
    <cfRule type="expression" priority="9" dxfId="3" stopIfTrue="1">
      <formula>$B$2="No complete included vehicles"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/>
  </sheetPr>
  <dimension ref="A1:S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5" customWidth="1" min="3" max="3"/>
    <col width="12" customWidth="1" min="4" max="4"/>
    <col width="12" customWidth="1" min="5" max="5"/>
    <col width="17" customWidth="1" min="6" max="6"/>
    <col width="17" customWidth="1" min="7" max="7"/>
    <col width="13" customWidth="1" min="8" max="8"/>
    <col width="16" customWidth="1" min="9" max="9"/>
    <col width="13" customWidth="1" min="10" max="10"/>
    <col width="15" customWidth="1" min="11" max="11"/>
    <col width="14" customWidth="1" min="12" max="12"/>
    <col width="22" customWidth="1" min="13" max="13"/>
    <col width="13" customWidth="1" min="14" max="14"/>
    <col width="18" customWidth="1" min="15" max="15"/>
    <col width="17" customWidth="1" min="16" max="16"/>
    <col width="14" customWidth="1" min="17" max="17"/>
    <col width="25" customWidth="1" min="18" max="18"/>
    <col width="15" customWidth="1" min="19" max="19"/>
  </cols>
  <sheetData>
    <row r="1" ht="28" customHeight="1">
      <c r="A1" s="1" t="inlineStr">
        <is>
          <t>Vehicle Costs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4" t="n"/>
      <c r="R1" s="34" t="n"/>
      <c r="S1" s="35" t="n"/>
    </row>
    <row r="2">
      <c r="A2" s="17" t="inlineStr">
        <is>
          <t>Enter one row per fictional internal vehicle ID. Costs and odometers must cover the same vehicle-specific analysis period.</t>
        </is>
      </c>
    </row>
    <row r="3">
      <c r="A3" s="17" t="inlineStr">
        <is>
          <t>Yellow cells are editable. Gray cells calculate automatically.</t>
        </is>
      </c>
    </row>
    <row r="4" ht="44" customHeight="1">
      <c r="A4" s="18" t="inlineStr">
        <is>
          <t>Include</t>
        </is>
      </c>
      <c r="B4" s="18" t="inlineStr">
        <is>
          <t>Vehicle ID</t>
        </is>
      </c>
      <c r="C4" s="18" t="inlineStr">
        <is>
          <t>Vehicle Type</t>
        </is>
      </c>
      <c r="D4" s="18" t="inlineStr">
        <is>
          <t>Period Start</t>
        </is>
      </c>
      <c r="E4" s="18" t="inlineStr">
        <is>
          <t>Period End</t>
        </is>
      </c>
      <c r="F4" s="18" t="inlineStr">
        <is>
          <t>Beginning Odometer</t>
        </is>
      </c>
      <c r="G4" s="18" t="inlineStr">
        <is>
          <t>Ending Odometer</t>
        </is>
      </c>
      <c r="H4" s="18" t="inlineStr">
        <is>
          <t>Miles Driven</t>
        </is>
      </c>
      <c r="I4" s="18" t="inlineStr">
        <is>
          <t>Ownership Cost</t>
        </is>
      </c>
      <c r="J4" s="18" t="inlineStr">
        <is>
          <t>Fuel Gallons</t>
        </is>
      </c>
      <c r="K4" s="18" t="inlineStr">
        <is>
          <t>Average Fuel Price</t>
        </is>
      </c>
      <c r="L4" s="18" t="inlineStr">
        <is>
          <t>Fuel Cost</t>
        </is>
      </c>
      <c r="M4" s="18" t="inlineStr">
        <is>
          <t>Maintenance and Repairs</t>
        </is>
      </c>
      <c r="N4" s="18" t="inlineStr">
        <is>
          <t>Insurance</t>
        </is>
      </c>
      <c r="O4" s="18" t="inlineStr">
        <is>
          <t>Other Vehicle Costs</t>
        </is>
      </c>
      <c r="P4" s="18" t="inlineStr">
        <is>
          <t>Total Vehicle Cost</t>
        </is>
      </c>
      <c r="Q4" s="18" t="inlineStr">
        <is>
          <t>Cost per Mile</t>
        </is>
      </c>
      <c r="R4" s="18" t="inlineStr">
        <is>
          <t>Data Check</t>
        </is>
      </c>
      <c r="S4" s="18" t="inlineStr">
        <is>
          <t>Use in Summary</t>
        </is>
      </c>
    </row>
    <row r="5" ht="20" customHeight="1">
      <c r="A5" s="19" t="inlineStr">
        <is>
          <t>Yes</t>
        </is>
      </c>
      <c r="B5" s="20" t="inlineStr">
        <is>
          <t>FICT-VAN-101</t>
        </is>
      </c>
      <c r="C5" s="19" t="inlineStr">
        <is>
          <t>Cargo van</t>
        </is>
      </c>
      <c r="D5" s="36" t="n">
        <v>46023</v>
      </c>
      <c r="E5" s="36" t="n">
        <v>46203</v>
      </c>
      <c r="F5" s="22" t="n">
        <v>42100</v>
      </c>
      <c r="G5" s="22" t="n">
        <v>51100</v>
      </c>
      <c r="H5" s="23">
        <f>IF(COUNT(F5:G5)&lt;2,"",IF(G5&gt;F5,G5-F5,""))</f>
        <v/>
      </c>
      <c r="I5" s="24" t="n">
        <v>3600</v>
      </c>
      <c r="J5" s="22" t="n">
        <v>720</v>
      </c>
      <c r="K5" s="37" t="n">
        <v>3.4</v>
      </c>
      <c r="L5" s="26">
        <f>IF(COUNT(J5:K5)&lt;2,"",J5*K5)</f>
        <v/>
      </c>
      <c r="M5" s="24" t="n">
        <v>950</v>
      </c>
      <c r="N5" s="24" t="n">
        <v>1050</v>
      </c>
      <c r="O5" s="24" t="n">
        <v>300</v>
      </c>
      <c r="P5" s="26">
        <f>IF(COUNT(I5,J5,K5,M5:O5)&lt;6,"",SUM(I5,L5,M5:O5))</f>
        <v/>
      </c>
      <c r="Q5" s="27">
        <f>IF(OR(B5="",C5="",COUNT(D5:E5)&lt;2,COUNT(F5:G5)&lt;2,COUNT(I5,J5,K5,M5:O5)&lt;6,COUNTIF($B$5:$B$104,B5)&lt;&gt;1),"",IF(OR(E5&lt;D5,G5&lt;=F5),"",IFERROR(P5/H5,"")))</f>
        <v/>
      </c>
      <c r="R5" s="28">
        <f>IF(COUNTA(A5:G5,I5:K5,M5:O5)=0,"",IF(A5="No","Not included",IF(A5&lt;&gt;"Yes","Select Include",IF(B5="","Missing vehicle ID",IF(C5="","Missing vehicle type",IF(COUNT(D5:E5)&lt;2,"Missing or invalid dates",IF(E5&lt;D5,"End date before start",IF(COUNT(F5:G5)&lt;2,"Missing or invalid odometer",IF(G5&lt;=F5,"Check odometer",IF(COUNT(I5,J5,K5,M5:O5)&lt;6,"Missing cost input",IF(COUNTIF($B$5:$B$104,B5)&gt;1,"Duplicate vehicle ID",IF(H5&lt;Assumptions!$B$4,"Low mileage - review","Ready"))))))))))))</f>
        <v/>
      </c>
      <c r="S5" s="29">
        <f>IF(COUNTA(A5:G5,I5:K5,M5:O5)=0,"",IF(AND(A5="Yes",B5&lt;&gt;"",C5&lt;&gt;"",COUNT(D5:E5)=2,E5&gt;=D5,COUNT(F5:G5)=2,G5&gt;F5,COUNT(I5,J5,K5,M5:O5)=6,COUNTIF($B$5:$B$104,B5)=1),"Yes","No"))</f>
        <v/>
      </c>
    </row>
    <row r="6" ht="20" customHeight="1">
      <c r="A6" s="19" t="inlineStr">
        <is>
          <t>Yes</t>
        </is>
      </c>
      <c r="B6" s="20" t="inlineStr">
        <is>
          <t>FICT-TRK-102</t>
        </is>
      </c>
      <c r="C6" s="19" t="inlineStr">
        <is>
          <t>Pickup truck</t>
        </is>
      </c>
      <c r="D6" s="36" t="n">
        <v>46023</v>
      </c>
      <c r="E6" s="36" t="n">
        <v>46203</v>
      </c>
      <c r="F6" s="22" t="n">
        <v>18500</v>
      </c>
      <c r="G6" s="22" t="n">
        <v>26000</v>
      </c>
      <c r="H6" s="23">
        <f>IF(COUNT(F6:G6)&lt;2,"",IF(G6&gt;F6,G6-F6,""))</f>
        <v/>
      </c>
      <c r="I6" s="24" t="n">
        <v>4200</v>
      </c>
      <c r="J6" s="22" t="n">
        <v>680</v>
      </c>
      <c r="K6" s="37" t="n">
        <v>3.45</v>
      </c>
      <c r="L6" s="26">
        <f>IF(COUNT(J6:K6)&lt;2,"",J6*K6)</f>
        <v/>
      </c>
      <c r="M6" s="24" t="n">
        <v>1200</v>
      </c>
      <c r="N6" s="24" t="n">
        <v>1100</v>
      </c>
      <c r="O6" s="24" t="n">
        <v>350</v>
      </c>
      <c r="P6" s="26">
        <f>IF(COUNT(I6,J6,K6,M6:O6)&lt;6,"",SUM(I6,L6,M6:O6))</f>
        <v/>
      </c>
      <c r="Q6" s="27">
        <f>IF(OR(B6="",C6="",COUNT(D6:E6)&lt;2,COUNT(F6:G6)&lt;2,COUNT(I6,J6,K6,M6:O6)&lt;6,COUNTIF($B$5:$B$104,B6)&lt;&gt;1),"",IF(OR(E6&lt;D6,G6&lt;=F6),"",IFERROR(P6/H6,"")))</f>
        <v/>
      </c>
      <c r="R6" s="28">
        <f>IF(COUNTA(A6:G6,I6:K6,M6:O6)=0,"",IF(A6="No","Not included",IF(A6&lt;&gt;"Yes","Select Include",IF(B6="","Missing vehicle ID",IF(C6="","Missing vehicle type",IF(COUNT(D6:E6)&lt;2,"Missing or invalid dates",IF(E6&lt;D6,"End date before start",IF(COUNT(F6:G6)&lt;2,"Missing or invalid odometer",IF(G6&lt;=F6,"Check odometer",IF(COUNT(I6,J6,K6,M6:O6)&lt;6,"Missing cost input",IF(COUNTIF($B$5:$B$104,B6)&gt;1,"Duplicate vehicle ID",IF(H6&lt;Assumptions!$B$4,"Low mileage - review","Ready"))))))))))))</f>
        <v/>
      </c>
      <c r="S6" s="29">
        <f>IF(COUNTA(A6:G6,I6:K6,M6:O6)=0,"",IF(AND(A6="Yes",B6&lt;&gt;"",C6&lt;&gt;"",COUNT(D6:E6)=2,E6&gt;=D6,COUNT(F6:G6)=2,G6&gt;F6,COUNT(I6,J6,K6,M6:O6)=6,COUNTIF($B$5:$B$104,B6)=1),"Yes","No"))</f>
        <v/>
      </c>
    </row>
    <row r="7" ht="20" customHeight="1">
      <c r="A7" s="19" t="inlineStr">
        <is>
          <t>Yes</t>
        </is>
      </c>
      <c r="B7" s="20" t="inlineStr">
        <is>
          <t>FICT-VAN-103</t>
        </is>
      </c>
      <c r="C7" s="19" t="inlineStr">
        <is>
          <t>Cargo van</t>
        </is>
      </c>
      <c r="D7" s="36" t="n">
        <v>46023</v>
      </c>
      <c r="E7" s="36" t="n">
        <v>46203</v>
      </c>
      <c r="F7" s="22" t="n">
        <v>60000</v>
      </c>
      <c r="G7" s="22" t="n">
        <v>71000</v>
      </c>
      <c r="H7" s="23">
        <f>IF(COUNT(F7:G7)&lt;2,"",IF(G7&gt;F7,G7-F7,""))</f>
        <v/>
      </c>
      <c r="I7" s="24" t="n">
        <v>3400</v>
      </c>
      <c r="J7" s="22" t="n">
        <v>850</v>
      </c>
      <c r="K7" s="37" t="n">
        <v>3.35</v>
      </c>
      <c r="L7" s="26">
        <f>IF(COUNT(J7:K7)&lt;2,"",J7*K7)</f>
        <v/>
      </c>
      <c r="M7" s="24" t="n">
        <v>700</v>
      </c>
      <c r="N7" s="24" t="n">
        <v>980</v>
      </c>
      <c r="O7" s="24" t="n">
        <v>250</v>
      </c>
      <c r="P7" s="26">
        <f>IF(COUNT(I7,J7,K7,M7:O7)&lt;6,"",SUM(I7,L7,M7:O7))</f>
        <v/>
      </c>
      <c r="Q7" s="27">
        <f>IF(OR(B7="",C7="",COUNT(D7:E7)&lt;2,COUNT(F7:G7)&lt;2,COUNT(I7,J7,K7,M7:O7)&lt;6,COUNTIF($B$5:$B$104,B7)&lt;&gt;1),"",IF(OR(E7&lt;D7,G7&lt;=F7),"",IFERROR(P7/H7,"")))</f>
        <v/>
      </c>
      <c r="R7" s="28">
        <f>IF(COUNTA(A7:G7,I7:K7,M7:O7)=0,"",IF(A7="No","Not included",IF(A7&lt;&gt;"Yes","Select Include",IF(B7="","Missing vehicle ID",IF(C7="","Missing vehicle type",IF(COUNT(D7:E7)&lt;2,"Missing or invalid dates",IF(E7&lt;D7,"End date before start",IF(COUNT(F7:G7)&lt;2,"Missing or invalid odometer",IF(G7&lt;=F7,"Check odometer",IF(COUNT(I7,J7,K7,M7:O7)&lt;6,"Missing cost input",IF(COUNTIF($B$5:$B$104,B7)&gt;1,"Duplicate vehicle ID",IF(H7&lt;Assumptions!$B$4,"Low mileage - review","Ready"))))))))))))</f>
        <v/>
      </c>
      <c r="S7" s="29">
        <f>IF(COUNTA(A7:G7,I7:K7,M7:O7)=0,"",IF(AND(A7="Yes",B7&lt;&gt;"",C7&lt;&gt;"",COUNT(D7:E7)=2,E7&gt;=D7,COUNT(F7:G7)=2,G7&gt;F7,COUNT(I7,J7,K7,M7:O7)=6,COUNTIF($B$5:$B$104,B7)=1),"Yes","No"))</f>
        <v/>
      </c>
    </row>
    <row r="8" ht="20" customHeight="1">
      <c r="A8" s="19" t="inlineStr">
        <is>
          <t>Yes</t>
        </is>
      </c>
      <c r="B8" s="20" t="inlineStr">
        <is>
          <t>FICT-SUV-104</t>
        </is>
      </c>
      <c r="C8" s="19" t="inlineStr">
        <is>
          <t>SUV</t>
        </is>
      </c>
      <c r="D8" s="36" t="n">
        <v>46023</v>
      </c>
      <c r="E8" s="36" t="n">
        <v>46203</v>
      </c>
      <c r="F8" s="22" t="n">
        <v>33200</v>
      </c>
      <c r="G8" s="22" t="n">
        <v>39200</v>
      </c>
      <c r="H8" s="23">
        <f>IF(COUNT(F8:G8)&lt;2,"",IF(G8&gt;F8,G8-F8,""))</f>
        <v/>
      </c>
      <c r="I8" s="24" t="n">
        <v>3000</v>
      </c>
      <c r="J8" s="22" t="n">
        <v>500</v>
      </c>
      <c r="K8" s="37" t="n">
        <v>3.5</v>
      </c>
      <c r="L8" s="26">
        <f>IF(COUNT(J8:K8)&lt;2,"",J8*K8)</f>
        <v/>
      </c>
      <c r="M8" s="24" t="n">
        <v>600</v>
      </c>
      <c r="N8" s="24" t="n">
        <v>900</v>
      </c>
      <c r="O8" s="24" t="n">
        <v>200</v>
      </c>
      <c r="P8" s="26">
        <f>IF(COUNT(I8,J8,K8,M8:O8)&lt;6,"",SUM(I8,L8,M8:O8))</f>
        <v/>
      </c>
      <c r="Q8" s="27">
        <f>IF(OR(B8="",C8="",COUNT(D8:E8)&lt;2,COUNT(F8:G8)&lt;2,COUNT(I8,J8,K8,M8:O8)&lt;6,COUNTIF($B$5:$B$104,B8)&lt;&gt;1),"",IF(OR(E8&lt;D8,G8&lt;=F8),"",IFERROR(P8/H8,"")))</f>
        <v/>
      </c>
      <c r="R8" s="28">
        <f>IF(COUNTA(A8:G8,I8:K8,M8:O8)=0,"",IF(A8="No","Not included",IF(A8&lt;&gt;"Yes","Select Include",IF(B8="","Missing vehicle ID",IF(C8="","Missing vehicle type",IF(COUNT(D8:E8)&lt;2,"Missing or invalid dates",IF(E8&lt;D8,"End date before start",IF(COUNT(F8:G8)&lt;2,"Missing or invalid odometer",IF(G8&lt;=F8,"Check odometer",IF(COUNT(I8,J8,K8,M8:O8)&lt;6,"Missing cost input",IF(COUNTIF($B$5:$B$104,B8)&gt;1,"Duplicate vehicle ID",IF(H8&lt;Assumptions!$B$4,"Low mileage - review","Ready"))))))))))))</f>
        <v/>
      </c>
      <c r="S8" s="29">
        <f>IF(COUNTA(A8:G8,I8:K8,M8:O8)=0,"",IF(AND(A8="Yes",B8&lt;&gt;"",C8&lt;&gt;"",COUNT(D8:E8)=2,E8&gt;=D8,COUNT(F8:G8)=2,G8&gt;F8,COUNT(I8,J8,K8,M8:O8)=6,COUNTIF($B$5:$B$104,B8)=1),"Yes","No"))</f>
        <v/>
      </c>
    </row>
    <row r="9" ht="20" customHeight="1">
      <c r="A9" s="19" t="inlineStr">
        <is>
          <t>Yes</t>
        </is>
      </c>
      <c r="B9" s="20" t="inlineStr">
        <is>
          <t>FICT-CAR-105</t>
        </is>
      </c>
      <c r="C9" s="19" t="inlineStr">
        <is>
          <t>Car</t>
        </is>
      </c>
      <c r="D9" s="36" t="n">
        <v>46023</v>
      </c>
      <c r="E9" s="36" t="n">
        <v>46203</v>
      </c>
      <c r="F9" s="22" t="n">
        <v>12000</v>
      </c>
      <c r="G9" s="22" t="n">
        <v>16000</v>
      </c>
      <c r="H9" s="23">
        <f>IF(COUNT(F9:G9)&lt;2,"",IF(G9&gt;F9,G9-F9,""))</f>
        <v/>
      </c>
      <c r="I9" s="24" t="n">
        <v>2400</v>
      </c>
      <c r="J9" s="22" t="n">
        <v>260</v>
      </c>
      <c r="K9" s="37" t="n">
        <v>3.3</v>
      </c>
      <c r="L9" s="26">
        <f>IF(COUNT(J9:K9)&lt;2,"",J9*K9)</f>
        <v/>
      </c>
      <c r="M9" s="24" t="n">
        <v>450</v>
      </c>
      <c r="N9" s="24" t="n">
        <v>800</v>
      </c>
      <c r="O9" s="24" t="n">
        <v>150</v>
      </c>
      <c r="P9" s="26">
        <f>IF(COUNT(I9,J9,K9,M9:O9)&lt;6,"",SUM(I9,L9,M9:O9))</f>
        <v/>
      </c>
      <c r="Q9" s="27">
        <f>IF(OR(B9="",C9="",COUNT(D9:E9)&lt;2,COUNT(F9:G9)&lt;2,COUNT(I9,J9,K9,M9:O9)&lt;6,COUNTIF($B$5:$B$104,B9)&lt;&gt;1),"",IF(OR(E9&lt;D9,G9&lt;=F9),"",IFERROR(P9/H9,"")))</f>
        <v/>
      </c>
      <c r="R9" s="28">
        <f>IF(COUNTA(A9:G9,I9:K9,M9:O9)=0,"",IF(A9="No","Not included",IF(A9&lt;&gt;"Yes","Select Include",IF(B9="","Missing vehicle ID",IF(C9="","Missing vehicle type",IF(COUNT(D9:E9)&lt;2,"Missing or invalid dates",IF(E9&lt;D9,"End date before start",IF(COUNT(F9:G9)&lt;2,"Missing or invalid odometer",IF(G9&lt;=F9,"Check odometer",IF(COUNT(I9,J9,K9,M9:O9)&lt;6,"Missing cost input",IF(COUNTIF($B$5:$B$104,B9)&gt;1,"Duplicate vehicle ID",IF(H9&lt;Assumptions!$B$4,"Low mileage - review","Ready"))))))))))))</f>
        <v/>
      </c>
      <c r="S9" s="29">
        <f>IF(COUNTA(A9:G9,I9:K9,M9:O9)=0,"",IF(AND(A9="Yes",B9&lt;&gt;"",C9&lt;&gt;"",COUNT(D9:E9)=2,E9&gt;=D9,COUNT(F9:G9)=2,G9&gt;F9,COUNT(I9,J9,K9,M9:O9)=6,COUNTIF($B$5:$B$104,B9)=1),"Yes","No"))</f>
        <v/>
      </c>
    </row>
    <row r="10" ht="20" customHeight="1">
      <c r="A10" s="19" t="inlineStr">
        <is>
          <t>No</t>
        </is>
      </c>
      <c r="B10" s="20" t="inlineStr">
        <is>
          <t>FICT-TRK-106</t>
        </is>
      </c>
      <c r="C10" s="19" t="inlineStr">
        <is>
          <t>Pickup truck</t>
        </is>
      </c>
      <c r="D10" s="36" t="n">
        <v>46023</v>
      </c>
      <c r="E10" s="36" t="n">
        <v>46203</v>
      </c>
      <c r="F10" s="22" t="n">
        <v>70000</v>
      </c>
      <c r="G10" s="22" t="n">
        <v>78000</v>
      </c>
      <c r="H10" s="23">
        <f>IF(COUNT(F10:G10)&lt;2,"",IF(G10&gt;F10,G10-F10,""))</f>
        <v/>
      </c>
      <c r="I10" s="24" t="n">
        <v>3900</v>
      </c>
      <c r="J10" s="22" t="n">
        <v>700</v>
      </c>
      <c r="K10" s="37" t="n">
        <v>3.42</v>
      </c>
      <c r="L10" s="26">
        <f>IF(COUNT(J10:K10)&lt;2,"",J10*K10)</f>
        <v/>
      </c>
      <c r="M10" s="24" t="n">
        <v>900</v>
      </c>
      <c r="N10" s="24" t="n">
        <v>1050</v>
      </c>
      <c r="O10" s="24" t="n">
        <v>300</v>
      </c>
      <c r="P10" s="26">
        <f>IF(COUNT(I10,J10,K10,M10:O10)&lt;6,"",SUM(I10,L10,M10:O10))</f>
        <v/>
      </c>
      <c r="Q10" s="27">
        <f>IF(OR(B10="",C10="",COUNT(D10:E10)&lt;2,COUNT(F10:G10)&lt;2,COUNT(I10,J10,K10,M10:O10)&lt;6,COUNTIF($B$5:$B$104,B10)&lt;&gt;1),"",IF(OR(E10&lt;D10,G10&lt;=F10),"",IFERROR(P10/H10,"")))</f>
        <v/>
      </c>
      <c r="R10" s="28">
        <f>IF(COUNTA(A10:G10,I10:K10,M10:O10)=0,"",IF(A10="No","Not included",IF(A10&lt;&gt;"Yes","Select Include",IF(B10="","Missing vehicle ID",IF(C10="","Missing vehicle type",IF(COUNT(D10:E10)&lt;2,"Missing or invalid dates",IF(E10&lt;D10,"End date before start",IF(COUNT(F10:G10)&lt;2,"Missing or invalid odometer",IF(G10&lt;=F10,"Check odometer",IF(COUNT(I10,J10,K10,M10:O10)&lt;6,"Missing cost input",IF(COUNTIF($B$5:$B$104,B10)&gt;1,"Duplicate vehicle ID",IF(H10&lt;Assumptions!$B$4,"Low mileage - review","Ready"))))))))))))</f>
        <v/>
      </c>
      <c r="S10" s="29">
        <f>IF(COUNTA(A10:G10,I10:K10,M10:O10)=0,"",IF(AND(A10="Yes",B10&lt;&gt;"",C10&lt;&gt;"",COUNT(D10:E10)=2,E10&gt;=D10,COUNT(F10:G10)=2,G10&gt;F10,COUNT(I10,J10,K10,M10:O10)=6,COUNTIF($B$5:$B$104,B10)=1),"Yes","No"))</f>
        <v/>
      </c>
    </row>
    <row r="11" ht="20" customHeight="1">
      <c r="A11" s="19" t="inlineStr">
        <is>
          <t>Yes</t>
        </is>
      </c>
      <c r="B11" s="20" t="inlineStr">
        <is>
          <t>FICT-VAN-107</t>
        </is>
      </c>
      <c r="C11" s="19" t="inlineStr">
        <is>
          <t>Cargo van</t>
        </is>
      </c>
      <c r="D11" s="36" t="n">
        <v>46023</v>
      </c>
      <c r="E11" s="36" t="n">
        <v>46203</v>
      </c>
      <c r="F11" s="22" t="n">
        <v>25000</v>
      </c>
      <c r="G11" s="22" t="n">
        <v>25900</v>
      </c>
      <c r="H11" s="23">
        <f>IF(COUNT(F11:G11)&lt;2,"",IF(G11&gt;F11,G11-F11,""))</f>
        <v/>
      </c>
      <c r="I11" s="24" t="n">
        <v>350</v>
      </c>
      <c r="J11" s="22" t="n">
        <v>70</v>
      </c>
      <c r="K11" s="37" t="n">
        <v>3.6</v>
      </c>
      <c r="L11" s="26">
        <f>IF(COUNT(J11:K11)&lt;2,"",J11*K11)</f>
        <v/>
      </c>
      <c r="M11" s="24" t="n">
        <v>200</v>
      </c>
      <c r="N11" s="24" t="n">
        <v>175</v>
      </c>
      <c r="O11" s="24" t="n">
        <v>50</v>
      </c>
      <c r="P11" s="26">
        <f>IF(COUNT(I11,J11,K11,M11:O11)&lt;6,"",SUM(I11,L11,M11:O11))</f>
        <v/>
      </c>
      <c r="Q11" s="27">
        <f>IF(OR(B11="",C11="",COUNT(D11:E11)&lt;2,COUNT(F11:G11)&lt;2,COUNT(I11,J11,K11,M11:O11)&lt;6,COUNTIF($B$5:$B$104,B11)&lt;&gt;1),"",IF(OR(E11&lt;D11,G11&lt;=F11),"",IFERROR(P11/H11,"")))</f>
        <v/>
      </c>
      <c r="R11" s="28">
        <f>IF(COUNTA(A11:G11,I11:K11,M11:O11)=0,"",IF(A11="No","Not included",IF(A11&lt;&gt;"Yes","Select Include",IF(B11="","Missing vehicle ID",IF(C11="","Missing vehicle type",IF(COUNT(D11:E11)&lt;2,"Missing or invalid dates",IF(E11&lt;D11,"End date before start",IF(COUNT(F11:G11)&lt;2,"Missing or invalid odometer",IF(G11&lt;=F11,"Check odometer",IF(COUNT(I11,J11,K11,M11:O11)&lt;6,"Missing cost input",IF(COUNTIF($B$5:$B$104,B11)&gt;1,"Duplicate vehicle ID",IF(H11&lt;Assumptions!$B$4,"Low mileage - review","Ready"))))))))))))</f>
        <v/>
      </c>
      <c r="S11" s="29">
        <f>IF(COUNTA(A11:G11,I11:K11,M11:O11)=0,"",IF(AND(A11="Yes",B11&lt;&gt;"",C11&lt;&gt;"",COUNT(D11:E11)=2,E11&gt;=D11,COUNT(F11:G11)=2,G11&gt;F11,COUNT(I11,J11,K11,M11:O11)=6,COUNTIF($B$5:$B$104,B11)=1),"Yes","No"))</f>
        <v/>
      </c>
    </row>
    <row r="12" ht="20" customHeight="1">
      <c r="A12" s="19" t="inlineStr">
        <is>
          <t>Yes</t>
        </is>
      </c>
      <c r="B12" s="20" t="inlineStr">
        <is>
          <t>FICT-BOX-108</t>
        </is>
      </c>
      <c r="C12" s="19" t="inlineStr">
        <is>
          <t>Box truck</t>
        </is>
      </c>
      <c r="D12" s="36" t="n">
        <v>46023</v>
      </c>
      <c r="E12" s="36" t="n">
        <v>46203</v>
      </c>
      <c r="F12" s="22" t="n">
        <v>90000</v>
      </c>
      <c r="G12" s="22" t="n">
        <v>95000</v>
      </c>
      <c r="H12" s="23">
        <f>IF(COUNT(F12:G12)&lt;2,"",IF(G12&gt;F12,G12-F12,""))</f>
        <v/>
      </c>
      <c r="I12" s="24" t="n">
        <v>5000</v>
      </c>
      <c r="J12" s="22" t="n">
        <v>900</v>
      </c>
      <c r="K12" s="37" t="n">
        <v>3.7</v>
      </c>
      <c r="L12" s="26">
        <f>IF(COUNT(J12:K12)&lt;2,"",J12*K12)</f>
        <v/>
      </c>
      <c r="M12" s="24" t="n">
        <v>1800</v>
      </c>
      <c r="N12" s="24" t="n">
        <v>1400</v>
      </c>
      <c r="O12" s="24" t="n">
        <v>500</v>
      </c>
      <c r="P12" s="26">
        <f>IF(COUNT(I12,J12,K12,M12:O12)&lt;6,"",SUM(I12,L12,M12:O12))</f>
        <v/>
      </c>
      <c r="Q12" s="27">
        <f>IF(OR(B12="",C12="",COUNT(D12:E12)&lt;2,COUNT(F12:G12)&lt;2,COUNT(I12,J12,K12,M12:O12)&lt;6,COUNTIF($B$5:$B$104,B12)&lt;&gt;1),"",IF(OR(E12&lt;D12,G12&lt;=F12),"",IFERROR(P12/H12,"")))</f>
        <v/>
      </c>
      <c r="R12" s="28">
        <f>IF(COUNTA(A12:G12,I12:K12,M12:O12)=0,"",IF(A12="No","Not included",IF(A12&lt;&gt;"Yes","Select Include",IF(B12="","Missing vehicle ID",IF(C12="","Missing vehicle type",IF(COUNT(D12:E12)&lt;2,"Missing or invalid dates",IF(E12&lt;D12,"End date before start",IF(COUNT(F12:G12)&lt;2,"Missing or invalid odometer",IF(G12&lt;=F12,"Check odometer",IF(COUNT(I12,J12,K12,M12:O12)&lt;6,"Missing cost input",IF(COUNTIF($B$5:$B$104,B12)&gt;1,"Duplicate vehicle ID",IF(H12&lt;Assumptions!$B$4,"Low mileage - review","Ready"))))))))))))</f>
        <v/>
      </c>
      <c r="S12" s="29">
        <f>IF(COUNTA(A12:G12,I12:K12,M12:O12)=0,"",IF(AND(A12="Yes",B12&lt;&gt;"",C12&lt;&gt;"",COUNT(D12:E12)=2,E12&gt;=D12,COUNT(F12:G12)=2,G12&gt;F12,COUNT(I12,J12,K12,M12:O12)=6,COUNTIF($B$5:$B$104,B12)=1),"Yes","No"))</f>
        <v/>
      </c>
    </row>
    <row r="13" ht="20" customHeight="1">
      <c r="A13" s="19" t="inlineStr">
        <is>
          <t>Yes</t>
        </is>
      </c>
      <c r="B13" s="20" t="inlineStr">
        <is>
          <t>FICT-VAN-109</t>
        </is>
      </c>
      <c r="C13" s="19" t="inlineStr">
        <is>
          <t>Cargo van</t>
        </is>
      </c>
      <c r="D13" s="36" t="n">
        <v>46023</v>
      </c>
      <c r="E13" s="36" t="n">
        <v>46203</v>
      </c>
      <c r="F13" s="22" t="n">
        <v>30000</v>
      </c>
      <c r="G13" s="22" t="n">
        <v>37000</v>
      </c>
      <c r="H13" s="23">
        <f>IF(COUNT(F13:G13)&lt;2,"",IF(G13&gt;F13,G13-F13,""))</f>
        <v/>
      </c>
      <c r="I13" s="24" t="n">
        <v>3200</v>
      </c>
      <c r="J13" s="22" t="n">
        <v>600</v>
      </c>
      <c r="K13" s="37" t="n">
        <v>3.4</v>
      </c>
      <c r="L13" s="26">
        <f>IF(COUNT(J13:K13)&lt;2,"",J13*K13)</f>
        <v/>
      </c>
      <c r="M13" s="24" t="n">
        <v>650</v>
      </c>
      <c r="N13" s="24" t="n"/>
      <c r="O13" s="24" t="n">
        <v>250</v>
      </c>
      <c r="P13" s="26">
        <f>IF(COUNT(I13,J13,K13,M13:O13)&lt;6,"",SUM(I13,L13,M13:O13))</f>
        <v/>
      </c>
      <c r="Q13" s="27">
        <f>IF(OR(B13="",C13="",COUNT(D13:E13)&lt;2,COUNT(F13:G13)&lt;2,COUNT(I13,J13,K13,M13:O13)&lt;6,COUNTIF($B$5:$B$104,B13)&lt;&gt;1),"",IF(OR(E13&lt;D13,G13&lt;=F13),"",IFERROR(P13/H13,"")))</f>
        <v/>
      </c>
      <c r="R13" s="28">
        <f>IF(COUNTA(A13:G13,I13:K13,M13:O13)=0,"",IF(A13="No","Not included",IF(A13&lt;&gt;"Yes","Select Include",IF(B13="","Missing vehicle ID",IF(C13="","Missing vehicle type",IF(COUNT(D13:E13)&lt;2,"Missing or invalid dates",IF(E13&lt;D13,"End date before start",IF(COUNT(F13:G13)&lt;2,"Missing or invalid odometer",IF(G13&lt;=F13,"Check odometer",IF(COUNT(I13,J13,K13,M13:O13)&lt;6,"Missing cost input",IF(COUNTIF($B$5:$B$104,B13)&gt;1,"Duplicate vehicle ID",IF(H13&lt;Assumptions!$B$4,"Low mileage - review","Ready"))))))))))))</f>
        <v/>
      </c>
      <c r="S13" s="29">
        <f>IF(COUNTA(A13:G13,I13:K13,M13:O13)=0,"",IF(AND(A13="Yes",B13&lt;&gt;"",C13&lt;&gt;"",COUNT(D13:E13)=2,E13&gt;=D13,COUNT(F13:G13)=2,G13&gt;F13,COUNT(I13,J13,K13,M13:O13)=6,COUNTIF($B$5:$B$104,B13)=1),"Yes","No"))</f>
        <v/>
      </c>
    </row>
    <row r="14" ht="20" customHeight="1">
      <c r="A14" s="19" t="inlineStr">
        <is>
          <t>Yes</t>
        </is>
      </c>
      <c r="B14" s="20" t="inlineStr">
        <is>
          <t>FICT-TRK-110</t>
        </is>
      </c>
      <c r="C14" s="19" t="inlineStr">
        <is>
          <t>Pickup truck</t>
        </is>
      </c>
      <c r="D14" s="36" t="n">
        <v>46023</v>
      </c>
      <c r="E14" s="36" t="n">
        <v>46203</v>
      </c>
      <c r="F14" s="22" t="n">
        <v>60000</v>
      </c>
      <c r="G14" s="22" t="n">
        <v>59000</v>
      </c>
      <c r="H14" s="23">
        <f>IF(COUNT(F14:G14)&lt;2,"",IF(G14&gt;F14,G14-F14,""))</f>
        <v/>
      </c>
      <c r="I14" s="24" t="n">
        <v>4100</v>
      </c>
      <c r="J14" s="22" t="n">
        <v>650</v>
      </c>
      <c r="K14" s="37" t="n">
        <v>3.55</v>
      </c>
      <c r="L14" s="26">
        <f>IF(COUNT(J14:K14)&lt;2,"",J14*K14)</f>
        <v/>
      </c>
      <c r="M14" s="24" t="n">
        <v>1000</v>
      </c>
      <c r="N14" s="24" t="n">
        <v>1150</v>
      </c>
      <c r="O14" s="24" t="n">
        <v>325</v>
      </c>
      <c r="P14" s="26">
        <f>IF(COUNT(I14,J14,K14,M14:O14)&lt;6,"",SUM(I14,L14,M14:O14))</f>
        <v/>
      </c>
      <c r="Q14" s="27">
        <f>IF(OR(B14="",C14="",COUNT(D14:E14)&lt;2,COUNT(F14:G14)&lt;2,COUNT(I14,J14,K14,M14:O14)&lt;6,COUNTIF($B$5:$B$104,B14)&lt;&gt;1),"",IF(OR(E14&lt;D14,G14&lt;=F14),"",IFERROR(P14/H14,"")))</f>
        <v/>
      </c>
      <c r="R14" s="28">
        <f>IF(COUNTA(A14:G14,I14:K14,M14:O14)=0,"",IF(A14="No","Not included",IF(A14&lt;&gt;"Yes","Select Include",IF(B14="","Missing vehicle ID",IF(C14="","Missing vehicle type",IF(COUNT(D14:E14)&lt;2,"Missing or invalid dates",IF(E14&lt;D14,"End date before start",IF(COUNT(F14:G14)&lt;2,"Missing or invalid odometer",IF(G14&lt;=F14,"Check odometer",IF(COUNT(I14,J14,K14,M14:O14)&lt;6,"Missing cost input",IF(COUNTIF($B$5:$B$104,B14)&gt;1,"Duplicate vehicle ID",IF(H14&lt;Assumptions!$B$4,"Low mileage - review","Ready"))))))))))))</f>
        <v/>
      </c>
      <c r="S14" s="29">
        <f>IF(COUNTA(A14:G14,I14:K14,M14:O14)=0,"",IF(AND(A14="Yes",B14&lt;&gt;"",C14&lt;&gt;"",COUNT(D14:E14)=2,E14&gt;=D14,COUNT(F14:G14)=2,G14&gt;F14,COUNT(I14,J14,K14,M14:O14)=6,COUNTIF($B$5:$B$104,B14)=1),"Yes","No"))</f>
        <v/>
      </c>
    </row>
    <row r="15" ht="20" customHeight="1">
      <c r="A15" s="19" t="n"/>
      <c r="B15" s="20" t="n"/>
      <c r="C15" s="19" t="n"/>
      <c r="D15" s="36" t="n"/>
      <c r="E15" s="36" t="n"/>
      <c r="F15" s="22" t="n"/>
      <c r="G15" s="22" t="n"/>
      <c r="H15" s="23">
        <f>IF(COUNT(F15:G15)&lt;2,"",IF(G15&gt;F15,G15-F15,""))</f>
        <v/>
      </c>
      <c r="I15" s="24" t="n"/>
      <c r="J15" s="22" t="n"/>
      <c r="K15" s="37" t="n"/>
      <c r="L15" s="26">
        <f>IF(COUNT(J15:K15)&lt;2,"",J15*K15)</f>
        <v/>
      </c>
      <c r="M15" s="24" t="n"/>
      <c r="N15" s="24" t="n"/>
      <c r="O15" s="24" t="n"/>
      <c r="P15" s="26">
        <f>IF(COUNT(I15,J15,K15,M15:O15)&lt;6,"",SUM(I15,L15,M15:O15))</f>
        <v/>
      </c>
      <c r="Q15" s="27">
        <f>IF(OR(B15="",C15="",COUNT(D15:E15)&lt;2,COUNT(F15:G15)&lt;2,COUNT(I15,J15,K15,M15:O15)&lt;6,COUNTIF($B$5:$B$104,B15)&lt;&gt;1),"",IF(OR(E15&lt;D15,G15&lt;=F15),"",IFERROR(P15/H15,"")))</f>
        <v/>
      </c>
      <c r="R15" s="28">
        <f>IF(COUNTA(A15:G15,I15:K15,M15:O15)=0,"",IF(A15="No","Not included",IF(A15&lt;&gt;"Yes","Select Include",IF(B15="","Missing vehicle ID",IF(C15="","Missing vehicle type",IF(COUNT(D15:E15)&lt;2,"Missing or invalid dates",IF(E15&lt;D15,"End date before start",IF(COUNT(F15:G15)&lt;2,"Missing or invalid odometer",IF(G15&lt;=F15,"Check odometer",IF(COUNT(I15,J15,K15,M15:O15)&lt;6,"Missing cost input",IF(COUNTIF($B$5:$B$104,B15)&gt;1,"Duplicate vehicle ID",IF(H15&lt;Assumptions!$B$4,"Low mileage - review","Ready"))))))))))))</f>
        <v/>
      </c>
      <c r="S15" s="29">
        <f>IF(COUNTA(A15:G15,I15:K15,M15:O15)=0,"",IF(AND(A15="Yes",B15&lt;&gt;"",C15&lt;&gt;"",COUNT(D15:E15)=2,E15&gt;=D15,COUNT(F15:G15)=2,G15&gt;F15,COUNT(I15,J15,K15,M15:O15)=6,COUNTIF($B$5:$B$104,B15)=1),"Yes","No"))</f>
        <v/>
      </c>
    </row>
    <row r="16" ht="20" customHeight="1">
      <c r="A16" s="19" t="n"/>
      <c r="B16" s="20" t="n"/>
      <c r="C16" s="19" t="n"/>
      <c r="D16" s="36" t="n"/>
      <c r="E16" s="36" t="n"/>
      <c r="F16" s="22" t="n"/>
      <c r="G16" s="22" t="n"/>
      <c r="H16" s="23">
        <f>IF(COUNT(F16:G16)&lt;2,"",IF(G16&gt;F16,G16-F16,""))</f>
        <v/>
      </c>
      <c r="I16" s="24" t="n"/>
      <c r="J16" s="22" t="n"/>
      <c r="K16" s="37" t="n"/>
      <c r="L16" s="26">
        <f>IF(COUNT(J16:K16)&lt;2,"",J16*K16)</f>
        <v/>
      </c>
      <c r="M16" s="24" t="n"/>
      <c r="N16" s="24" t="n"/>
      <c r="O16" s="24" t="n"/>
      <c r="P16" s="26">
        <f>IF(COUNT(I16,J16,K16,M16:O16)&lt;6,"",SUM(I16,L16,M16:O16))</f>
        <v/>
      </c>
      <c r="Q16" s="27">
        <f>IF(OR(B16="",C16="",COUNT(D16:E16)&lt;2,COUNT(F16:G16)&lt;2,COUNT(I16,J16,K16,M16:O16)&lt;6,COUNTIF($B$5:$B$104,B16)&lt;&gt;1),"",IF(OR(E16&lt;D16,G16&lt;=F16),"",IFERROR(P16/H16,"")))</f>
        <v/>
      </c>
      <c r="R16" s="28">
        <f>IF(COUNTA(A16:G16,I16:K16,M16:O16)=0,"",IF(A16="No","Not included",IF(A16&lt;&gt;"Yes","Select Include",IF(B16="","Missing vehicle ID",IF(C16="","Missing vehicle type",IF(COUNT(D16:E16)&lt;2,"Missing or invalid dates",IF(E16&lt;D16,"End date before start",IF(COUNT(F16:G16)&lt;2,"Missing or invalid odometer",IF(G16&lt;=F16,"Check odometer",IF(COUNT(I16,J16,K16,M16:O16)&lt;6,"Missing cost input",IF(COUNTIF($B$5:$B$104,B16)&gt;1,"Duplicate vehicle ID",IF(H16&lt;Assumptions!$B$4,"Low mileage - review","Ready"))))))))))))</f>
        <v/>
      </c>
      <c r="S16" s="29">
        <f>IF(COUNTA(A16:G16,I16:K16,M16:O16)=0,"",IF(AND(A16="Yes",B16&lt;&gt;"",C16&lt;&gt;"",COUNT(D16:E16)=2,E16&gt;=D16,COUNT(F16:G16)=2,G16&gt;F16,COUNT(I16,J16,K16,M16:O16)=6,COUNTIF($B$5:$B$104,B16)=1),"Yes","No"))</f>
        <v/>
      </c>
    </row>
    <row r="17" ht="20" customHeight="1">
      <c r="A17" s="19" t="n"/>
      <c r="B17" s="20" t="n"/>
      <c r="C17" s="19" t="n"/>
      <c r="D17" s="36" t="n"/>
      <c r="E17" s="36" t="n"/>
      <c r="F17" s="22" t="n"/>
      <c r="G17" s="22" t="n"/>
      <c r="H17" s="23">
        <f>IF(COUNT(F17:G17)&lt;2,"",IF(G17&gt;F17,G17-F17,""))</f>
        <v/>
      </c>
      <c r="I17" s="24" t="n"/>
      <c r="J17" s="22" t="n"/>
      <c r="K17" s="37" t="n"/>
      <c r="L17" s="26">
        <f>IF(COUNT(J17:K17)&lt;2,"",J17*K17)</f>
        <v/>
      </c>
      <c r="M17" s="24" t="n"/>
      <c r="N17" s="24" t="n"/>
      <c r="O17" s="24" t="n"/>
      <c r="P17" s="26">
        <f>IF(COUNT(I17,J17,K17,M17:O17)&lt;6,"",SUM(I17,L17,M17:O17))</f>
        <v/>
      </c>
      <c r="Q17" s="27">
        <f>IF(OR(B17="",C17="",COUNT(D17:E17)&lt;2,COUNT(F17:G17)&lt;2,COUNT(I17,J17,K17,M17:O17)&lt;6,COUNTIF($B$5:$B$104,B17)&lt;&gt;1),"",IF(OR(E17&lt;D17,G17&lt;=F17),"",IFERROR(P17/H17,"")))</f>
        <v/>
      </c>
      <c r="R17" s="28">
        <f>IF(COUNTA(A17:G17,I17:K17,M17:O17)=0,"",IF(A17="No","Not included",IF(A17&lt;&gt;"Yes","Select Include",IF(B17="","Missing vehicle ID",IF(C17="","Missing vehicle type",IF(COUNT(D17:E17)&lt;2,"Missing or invalid dates",IF(E17&lt;D17,"End date before start",IF(COUNT(F17:G17)&lt;2,"Missing or invalid odometer",IF(G17&lt;=F17,"Check odometer",IF(COUNT(I17,J17,K17,M17:O17)&lt;6,"Missing cost input",IF(COUNTIF($B$5:$B$104,B17)&gt;1,"Duplicate vehicle ID",IF(H17&lt;Assumptions!$B$4,"Low mileage - review","Ready"))))))))))))</f>
        <v/>
      </c>
      <c r="S17" s="29">
        <f>IF(COUNTA(A17:G17,I17:K17,M17:O17)=0,"",IF(AND(A17="Yes",B17&lt;&gt;"",C17&lt;&gt;"",COUNT(D17:E17)=2,E17&gt;=D17,COUNT(F17:G17)=2,G17&gt;F17,COUNT(I17,J17,K17,M17:O17)=6,COUNTIF($B$5:$B$104,B17)=1),"Yes","No"))</f>
        <v/>
      </c>
    </row>
    <row r="18" ht="20" customHeight="1">
      <c r="A18" s="19" t="n"/>
      <c r="B18" s="20" t="n"/>
      <c r="C18" s="19" t="n"/>
      <c r="D18" s="36" t="n"/>
      <c r="E18" s="36" t="n"/>
      <c r="F18" s="22" t="n"/>
      <c r="G18" s="22" t="n"/>
      <c r="H18" s="23">
        <f>IF(COUNT(F18:G18)&lt;2,"",IF(G18&gt;F18,G18-F18,""))</f>
        <v/>
      </c>
      <c r="I18" s="24" t="n"/>
      <c r="J18" s="22" t="n"/>
      <c r="K18" s="37" t="n"/>
      <c r="L18" s="26">
        <f>IF(COUNT(J18:K18)&lt;2,"",J18*K18)</f>
        <v/>
      </c>
      <c r="M18" s="24" t="n"/>
      <c r="N18" s="24" t="n"/>
      <c r="O18" s="24" t="n"/>
      <c r="P18" s="26">
        <f>IF(COUNT(I18,J18,K18,M18:O18)&lt;6,"",SUM(I18,L18,M18:O18))</f>
        <v/>
      </c>
      <c r="Q18" s="27">
        <f>IF(OR(B18="",C18="",COUNT(D18:E18)&lt;2,COUNT(F18:G18)&lt;2,COUNT(I18,J18,K18,M18:O18)&lt;6,COUNTIF($B$5:$B$104,B18)&lt;&gt;1),"",IF(OR(E18&lt;D18,G18&lt;=F18),"",IFERROR(P18/H18,"")))</f>
        <v/>
      </c>
      <c r="R18" s="28">
        <f>IF(COUNTA(A18:G18,I18:K18,M18:O18)=0,"",IF(A18="No","Not included",IF(A18&lt;&gt;"Yes","Select Include",IF(B18="","Missing vehicle ID",IF(C18="","Missing vehicle type",IF(COUNT(D18:E18)&lt;2,"Missing or invalid dates",IF(E18&lt;D18,"End date before start",IF(COUNT(F18:G18)&lt;2,"Missing or invalid odometer",IF(G18&lt;=F18,"Check odometer",IF(COUNT(I18,J18,K18,M18:O18)&lt;6,"Missing cost input",IF(COUNTIF($B$5:$B$104,B18)&gt;1,"Duplicate vehicle ID",IF(H18&lt;Assumptions!$B$4,"Low mileage - review","Ready"))))))))))))</f>
        <v/>
      </c>
      <c r="S18" s="29">
        <f>IF(COUNTA(A18:G18,I18:K18,M18:O18)=0,"",IF(AND(A18="Yes",B18&lt;&gt;"",C18&lt;&gt;"",COUNT(D18:E18)=2,E18&gt;=D18,COUNT(F18:G18)=2,G18&gt;F18,COUNT(I18,J18,K18,M18:O18)=6,COUNTIF($B$5:$B$104,B18)=1),"Yes","No"))</f>
        <v/>
      </c>
    </row>
    <row r="19" ht="20" customHeight="1">
      <c r="A19" s="19" t="n"/>
      <c r="B19" s="20" t="n"/>
      <c r="C19" s="19" t="n"/>
      <c r="D19" s="36" t="n"/>
      <c r="E19" s="36" t="n"/>
      <c r="F19" s="22" t="n"/>
      <c r="G19" s="22" t="n"/>
      <c r="H19" s="23">
        <f>IF(COUNT(F19:G19)&lt;2,"",IF(G19&gt;F19,G19-F19,""))</f>
        <v/>
      </c>
      <c r="I19" s="24" t="n"/>
      <c r="J19" s="22" t="n"/>
      <c r="K19" s="37" t="n"/>
      <c r="L19" s="26">
        <f>IF(COUNT(J19:K19)&lt;2,"",J19*K19)</f>
        <v/>
      </c>
      <c r="M19" s="24" t="n"/>
      <c r="N19" s="24" t="n"/>
      <c r="O19" s="24" t="n"/>
      <c r="P19" s="26">
        <f>IF(COUNT(I19,J19,K19,M19:O19)&lt;6,"",SUM(I19,L19,M19:O19))</f>
        <v/>
      </c>
      <c r="Q19" s="27">
        <f>IF(OR(B19="",C19="",COUNT(D19:E19)&lt;2,COUNT(F19:G19)&lt;2,COUNT(I19,J19,K19,M19:O19)&lt;6,COUNTIF($B$5:$B$104,B19)&lt;&gt;1),"",IF(OR(E19&lt;D19,G19&lt;=F19),"",IFERROR(P19/H19,"")))</f>
        <v/>
      </c>
      <c r="R19" s="28">
        <f>IF(COUNTA(A19:G19,I19:K19,M19:O19)=0,"",IF(A19="No","Not included",IF(A19&lt;&gt;"Yes","Select Include",IF(B19="","Missing vehicle ID",IF(C19="","Missing vehicle type",IF(COUNT(D19:E19)&lt;2,"Missing or invalid dates",IF(E19&lt;D19,"End date before start",IF(COUNT(F19:G19)&lt;2,"Missing or invalid odometer",IF(G19&lt;=F19,"Check odometer",IF(COUNT(I19,J19,K19,M19:O19)&lt;6,"Missing cost input",IF(COUNTIF($B$5:$B$104,B19)&gt;1,"Duplicate vehicle ID",IF(H19&lt;Assumptions!$B$4,"Low mileage - review","Ready"))))))))))))</f>
        <v/>
      </c>
      <c r="S19" s="29">
        <f>IF(COUNTA(A19:G19,I19:K19,M19:O19)=0,"",IF(AND(A19="Yes",B19&lt;&gt;"",C19&lt;&gt;"",COUNT(D19:E19)=2,E19&gt;=D19,COUNT(F19:G19)=2,G19&gt;F19,COUNT(I19,J19,K19,M19:O19)=6,COUNTIF($B$5:$B$104,B19)=1),"Yes","No"))</f>
        <v/>
      </c>
    </row>
    <row r="20" ht="20" customHeight="1">
      <c r="A20" s="19" t="n"/>
      <c r="B20" s="20" t="n"/>
      <c r="C20" s="19" t="n"/>
      <c r="D20" s="36" t="n"/>
      <c r="E20" s="36" t="n"/>
      <c r="F20" s="22" t="n"/>
      <c r="G20" s="22" t="n"/>
      <c r="H20" s="23">
        <f>IF(COUNT(F20:G20)&lt;2,"",IF(G20&gt;F20,G20-F20,""))</f>
        <v/>
      </c>
      <c r="I20" s="24" t="n"/>
      <c r="J20" s="22" t="n"/>
      <c r="K20" s="37" t="n"/>
      <c r="L20" s="26">
        <f>IF(COUNT(J20:K20)&lt;2,"",J20*K20)</f>
        <v/>
      </c>
      <c r="M20" s="24" t="n"/>
      <c r="N20" s="24" t="n"/>
      <c r="O20" s="24" t="n"/>
      <c r="P20" s="26">
        <f>IF(COUNT(I20,J20,K20,M20:O20)&lt;6,"",SUM(I20,L20,M20:O20))</f>
        <v/>
      </c>
      <c r="Q20" s="27">
        <f>IF(OR(B20="",C20="",COUNT(D20:E20)&lt;2,COUNT(F20:G20)&lt;2,COUNT(I20,J20,K20,M20:O20)&lt;6,COUNTIF($B$5:$B$104,B20)&lt;&gt;1),"",IF(OR(E20&lt;D20,G20&lt;=F20),"",IFERROR(P20/H20,"")))</f>
        <v/>
      </c>
      <c r="R20" s="28">
        <f>IF(COUNTA(A20:G20,I20:K20,M20:O20)=0,"",IF(A20="No","Not included",IF(A20&lt;&gt;"Yes","Select Include",IF(B20="","Missing vehicle ID",IF(C20="","Missing vehicle type",IF(COUNT(D20:E20)&lt;2,"Missing or invalid dates",IF(E20&lt;D20,"End date before start",IF(COUNT(F20:G20)&lt;2,"Missing or invalid odometer",IF(G20&lt;=F20,"Check odometer",IF(COUNT(I20,J20,K20,M20:O20)&lt;6,"Missing cost input",IF(COUNTIF($B$5:$B$104,B20)&gt;1,"Duplicate vehicle ID",IF(H20&lt;Assumptions!$B$4,"Low mileage - review","Ready"))))))))))))</f>
        <v/>
      </c>
      <c r="S20" s="29">
        <f>IF(COUNTA(A20:G20,I20:K20,M20:O20)=0,"",IF(AND(A20="Yes",B20&lt;&gt;"",C20&lt;&gt;"",COUNT(D20:E20)=2,E20&gt;=D20,COUNT(F20:G20)=2,G20&gt;F20,COUNT(I20,J20,K20,M20:O20)=6,COUNTIF($B$5:$B$104,B20)=1),"Yes","No"))</f>
        <v/>
      </c>
    </row>
    <row r="21" ht="20" customHeight="1">
      <c r="A21" s="19" t="n"/>
      <c r="B21" s="20" t="n"/>
      <c r="C21" s="19" t="n"/>
      <c r="D21" s="36" t="n"/>
      <c r="E21" s="36" t="n"/>
      <c r="F21" s="22" t="n"/>
      <c r="G21" s="22" t="n"/>
      <c r="H21" s="23">
        <f>IF(COUNT(F21:G21)&lt;2,"",IF(G21&gt;F21,G21-F21,""))</f>
        <v/>
      </c>
      <c r="I21" s="24" t="n"/>
      <c r="J21" s="22" t="n"/>
      <c r="K21" s="37" t="n"/>
      <c r="L21" s="26">
        <f>IF(COUNT(J21:K21)&lt;2,"",J21*K21)</f>
        <v/>
      </c>
      <c r="M21" s="24" t="n"/>
      <c r="N21" s="24" t="n"/>
      <c r="O21" s="24" t="n"/>
      <c r="P21" s="26">
        <f>IF(COUNT(I21,J21,K21,M21:O21)&lt;6,"",SUM(I21,L21,M21:O21))</f>
        <v/>
      </c>
      <c r="Q21" s="27">
        <f>IF(OR(B21="",C21="",COUNT(D21:E21)&lt;2,COUNT(F21:G21)&lt;2,COUNT(I21,J21,K21,M21:O21)&lt;6,COUNTIF($B$5:$B$104,B21)&lt;&gt;1),"",IF(OR(E21&lt;D21,G21&lt;=F21),"",IFERROR(P21/H21,"")))</f>
        <v/>
      </c>
      <c r="R21" s="28">
        <f>IF(COUNTA(A21:G21,I21:K21,M21:O21)=0,"",IF(A21="No","Not included",IF(A21&lt;&gt;"Yes","Select Include",IF(B21="","Missing vehicle ID",IF(C21="","Missing vehicle type",IF(COUNT(D21:E21)&lt;2,"Missing or invalid dates",IF(E21&lt;D21,"End date before start",IF(COUNT(F21:G21)&lt;2,"Missing or invalid odometer",IF(G21&lt;=F21,"Check odometer",IF(COUNT(I21,J21,K21,M21:O21)&lt;6,"Missing cost input",IF(COUNTIF($B$5:$B$104,B21)&gt;1,"Duplicate vehicle ID",IF(H21&lt;Assumptions!$B$4,"Low mileage - review","Ready"))))))))))))</f>
        <v/>
      </c>
      <c r="S21" s="29">
        <f>IF(COUNTA(A21:G21,I21:K21,M21:O21)=0,"",IF(AND(A21="Yes",B21&lt;&gt;"",C21&lt;&gt;"",COUNT(D21:E21)=2,E21&gt;=D21,COUNT(F21:G21)=2,G21&gt;F21,COUNT(I21,J21,K21,M21:O21)=6,COUNTIF($B$5:$B$104,B21)=1),"Yes","No"))</f>
        <v/>
      </c>
    </row>
    <row r="22" ht="20" customHeight="1">
      <c r="A22" s="19" t="n"/>
      <c r="B22" s="20" t="n"/>
      <c r="C22" s="19" t="n"/>
      <c r="D22" s="36" t="n"/>
      <c r="E22" s="36" t="n"/>
      <c r="F22" s="22" t="n"/>
      <c r="G22" s="22" t="n"/>
      <c r="H22" s="23">
        <f>IF(COUNT(F22:G22)&lt;2,"",IF(G22&gt;F22,G22-F22,""))</f>
        <v/>
      </c>
      <c r="I22" s="24" t="n"/>
      <c r="J22" s="22" t="n"/>
      <c r="K22" s="37" t="n"/>
      <c r="L22" s="26">
        <f>IF(COUNT(J22:K22)&lt;2,"",J22*K22)</f>
        <v/>
      </c>
      <c r="M22" s="24" t="n"/>
      <c r="N22" s="24" t="n"/>
      <c r="O22" s="24" t="n"/>
      <c r="P22" s="26">
        <f>IF(COUNT(I22,J22,K22,M22:O22)&lt;6,"",SUM(I22,L22,M22:O22))</f>
        <v/>
      </c>
      <c r="Q22" s="27">
        <f>IF(OR(B22="",C22="",COUNT(D22:E22)&lt;2,COUNT(F22:G22)&lt;2,COUNT(I22,J22,K22,M22:O22)&lt;6,COUNTIF($B$5:$B$104,B22)&lt;&gt;1),"",IF(OR(E22&lt;D22,G22&lt;=F22),"",IFERROR(P22/H22,"")))</f>
        <v/>
      </c>
      <c r="R22" s="28">
        <f>IF(COUNTA(A22:G22,I22:K22,M22:O22)=0,"",IF(A22="No","Not included",IF(A22&lt;&gt;"Yes","Select Include",IF(B22="","Missing vehicle ID",IF(C22="","Missing vehicle type",IF(COUNT(D22:E22)&lt;2,"Missing or invalid dates",IF(E22&lt;D22,"End date before start",IF(COUNT(F22:G22)&lt;2,"Missing or invalid odometer",IF(G22&lt;=F22,"Check odometer",IF(COUNT(I22,J22,K22,M22:O22)&lt;6,"Missing cost input",IF(COUNTIF($B$5:$B$104,B22)&gt;1,"Duplicate vehicle ID",IF(H22&lt;Assumptions!$B$4,"Low mileage - review","Ready"))))))))))))</f>
        <v/>
      </c>
      <c r="S22" s="29">
        <f>IF(COUNTA(A22:G22,I22:K22,M22:O22)=0,"",IF(AND(A22="Yes",B22&lt;&gt;"",C22&lt;&gt;"",COUNT(D22:E22)=2,E22&gt;=D22,COUNT(F22:G22)=2,G22&gt;F22,COUNT(I22,J22,K22,M22:O22)=6,COUNTIF($B$5:$B$104,B22)=1),"Yes","No"))</f>
        <v/>
      </c>
    </row>
    <row r="23" ht="20" customHeight="1">
      <c r="A23" s="19" t="n"/>
      <c r="B23" s="20" t="n"/>
      <c r="C23" s="19" t="n"/>
      <c r="D23" s="36" t="n"/>
      <c r="E23" s="36" t="n"/>
      <c r="F23" s="22" t="n"/>
      <c r="G23" s="22" t="n"/>
      <c r="H23" s="23">
        <f>IF(COUNT(F23:G23)&lt;2,"",IF(G23&gt;F23,G23-F23,""))</f>
        <v/>
      </c>
      <c r="I23" s="24" t="n"/>
      <c r="J23" s="22" t="n"/>
      <c r="K23" s="37" t="n"/>
      <c r="L23" s="26">
        <f>IF(COUNT(J23:K23)&lt;2,"",J23*K23)</f>
        <v/>
      </c>
      <c r="M23" s="24" t="n"/>
      <c r="N23" s="24" t="n"/>
      <c r="O23" s="24" t="n"/>
      <c r="P23" s="26">
        <f>IF(COUNT(I23,J23,K23,M23:O23)&lt;6,"",SUM(I23,L23,M23:O23))</f>
        <v/>
      </c>
      <c r="Q23" s="27">
        <f>IF(OR(B23="",C23="",COUNT(D23:E23)&lt;2,COUNT(F23:G23)&lt;2,COUNT(I23,J23,K23,M23:O23)&lt;6,COUNTIF($B$5:$B$104,B23)&lt;&gt;1),"",IF(OR(E23&lt;D23,G23&lt;=F23),"",IFERROR(P23/H23,"")))</f>
        <v/>
      </c>
      <c r="R23" s="28">
        <f>IF(COUNTA(A23:G23,I23:K23,M23:O23)=0,"",IF(A23="No","Not included",IF(A23&lt;&gt;"Yes","Select Include",IF(B23="","Missing vehicle ID",IF(C23="","Missing vehicle type",IF(COUNT(D23:E23)&lt;2,"Missing or invalid dates",IF(E23&lt;D23,"End date before start",IF(COUNT(F23:G23)&lt;2,"Missing or invalid odometer",IF(G23&lt;=F23,"Check odometer",IF(COUNT(I23,J23,K23,M23:O23)&lt;6,"Missing cost input",IF(COUNTIF($B$5:$B$104,B23)&gt;1,"Duplicate vehicle ID",IF(H23&lt;Assumptions!$B$4,"Low mileage - review","Ready"))))))))))))</f>
        <v/>
      </c>
      <c r="S23" s="29">
        <f>IF(COUNTA(A23:G23,I23:K23,M23:O23)=0,"",IF(AND(A23="Yes",B23&lt;&gt;"",C23&lt;&gt;"",COUNT(D23:E23)=2,E23&gt;=D23,COUNT(F23:G23)=2,G23&gt;F23,COUNT(I23,J23,K23,M23:O23)=6,COUNTIF($B$5:$B$104,B23)=1),"Yes","No"))</f>
        <v/>
      </c>
    </row>
    <row r="24" ht="20" customHeight="1">
      <c r="A24" s="19" t="n"/>
      <c r="B24" s="20" t="n"/>
      <c r="C24" s="19" t="n"/>
      <c r="D24" s="36" t="n"/>
      <c r="E24" s="36" t="n"/>
      <c r="F24" s="22" t="n"/>
      <c r="G24" s="22" t="n"/>
      <c r="H24" s="23">
        <f>IF(COUNT(F24:G24)&lt;2,"",IF(G24&gt;F24,G24-F24,""))</f>
        <v/>
      </c>
      <c r="I24" s="24" t="n"/>
      <c r="J24" s="22" t="n"/>
      <c r="K24" s="37" t="n"/>
      <c r="L24" s="26">
        <f>IF(COUNT(J24:K24)&lt;2,"",J24*K24)</f>
        <v/>
      </c>
      <c r="M24" s="24" t="n"/>
      <c r="N24" s="24" t="n"/>
      <c r="O24" s="24" t="n"/>
      <c r="P24" s="26">
        <f>IF(COUNT(I24,J24,K24,M24:O24)&lt;6,"",SUM(I24,L24,M24:O24))</f>
        <v/>
      </c>
      <c r="Q24" s="27">
        <f>IF(OR(B24="",C24="",COUNT(D24:E24)&lt;2,COUNT(F24:G24)&lt;2,COUNT(I24,J24,K24,M24:O24)&lt;6,COUNTIF($B$5:$B$104,B24)&lt;&gt;1),"",IF(OR(E24&lt;D24,G24&lt;=F24),"",IFERROR(P24/H24,"")))</f>
        <v/>
      </c>
      <c r="R24" s="28">
        <f>IF(COUNTA(A24:G24,I24:K24,M24:O24)=0,"",IF(A24="No","Not included",IF(A24&lt;&gt;"Yes","Select Include",IF(B24="","Missing vehicle ID",IF(C24="","Missing vehicle type",IF(COUNT(D24:E24)&lt;2,"Missing or invalid dates",IF(E24&lt;D24,"End date before start",IF(COUNT(F24:G24)&lt;2,"Missing or invalid odometer",IF(G24&lt;=F24,"Check odometer",IF(COUNT(I24,J24,K24,M24:O24)&lt;6,"Missing cost input",IF(COUNTIF($B$5:$B$104,B24)&gt;1,"Duplicate vehicle ID",IF(H24&lt;Assumptions!$B$4,"Low mileage - review","Ready"))))))))))))</f>
        <v/>
      </c>
      <c r="S24" s="29">
        <f>IF(COUNTA(A24:G24,I24:K24,M24:O24)=0,"",IF(AND(A24="Yes",B24&lt;&gt;"",C24&lt;&gt;"",COUNT(D24:E24)=2,E24&gt;=D24,COUNT(F24:G24)=2,G24&gt;F24,COUNT(I24,J24,K24,M24:O24)=6,COUNTIF($B$5:$B$104,B24)=1),"Yes","No"))</f>
        <v/>
      </c>
    </row>
    <row r="25" ht="20" customHeight="1">
      <c r="A25" s="19" t="n"/>
      <c r="B25" s="20" t="n"/>
      <c r="C25" s="19" t="n"/>
      <c r="D25" s="36" t="n"/>
      <c r="E25" s="36" t="n"/>
      <c r="F25" s="22" t="n"/>
      <c r="G25" s="22" t="n"/>
      <c r="H25" s="23">
        <f>IF(COUNT(F25:G25)&lt;2,"",IF(G25&gt;F25,G25-F25,""))</f>
        <v/>
      </c>
      <c r="I25" s="24" t="n"/>
      <c r="J25" s="22" t="n"/>
      <c r="K25" s="37" t="n"/>
      <c r="L25" s="26">
        <f>IF(COUNT(J25:K25)&lt;2,"",J25*K25)</f>
        <v/>
      </c>
      <c r="M25" s="24" t="n"/>
      <c r="N25" s="24" t="n"/>
      <c r="O25" s="24" t="n"/>
      <c r="P25" s="26">
        <f>IF(COUNT(I25,J25,K25,M25:O25)&lt;6,"",SUM(I25,L25,M25:O25))</f>
        <v/>
      </c>
      <c r="Q25" s="27">
        <f>IF(OR(B25="",C25="",COUNT(D25:E25)&lt;2,COUNT(F25:G25)&lt;2,COUNT(I25,J25,K25,M25:O25)&lt;6,COUNTIF($B$5:$B$104,B25)&lt;&gt;1),"",IF(OR(E25&lt;D25,G25&lt;=F25),"",IFERROR(P25/H25,"")))</f>
        <v/>
      </c>
      <c r="R25" s="28">
        <f>IF(COUNTA(A25:G25,I25:K25,M25:O25)=0,"",IF(A25="No","Not included",IF(A25&lt;&gt;"Yes","Select Include",IF(B25="","Missing vehicle ID",IF(C25="","Missing vehicle type",IF(COUNT(D25:E25)&lt;2,"Missing or invalid dates",IF(E25&lt;D25,"End date before start",IF(COUNT(F25:G25)&lt;2,"Missing or invalid odometer",IF(G25&lt;=F25,"Check odometer",IF(COUNT(I25,J25,K25,M25:O25)&lt;6,"Missing cost input",IF(COUNTIF($B$5:$B$104,B25)&gt;1,"Duplicate vehicle ID",IF(H25&lt;Assumptions!$B$4,"Low mileage - review","Ready"))))))))))))</f>
        <v/>
      </c>
      <c r="S25" s="29">
        <f>IF(COUNTA(A25:G25,I25:K25,M25:O25)=0,"",IF(AND(A25="Yes",B25&lt;&gt;"",C25&lt;&gt;"",COUNT(D25:E25)=2,E25&gt;=D25,COUNT(F25:G25)=2,G25&gt;F25,COUNT(I25,J25,K25,M25:O25)=6,COUNTIF($B$5:$B$104,B25)=1),"Yes","No"))</f>
        <v/>
      </c>
    </row>
    <row r="26" ht="20" customHeight="1">
      <c r="A26" s="19" t="n"/>
      <c r="B26" s="20" t="n"/>
      <c r="C26" s="19" t="n"/>
      <c r="D26" s="36" t="n"/>
      <c r="E26" s="36" t="n"/>
      <c r="F26" s="22" t="n"/>
      <c r="G26" s="22" t="n"/>
      <c r="H26" s="23">
        <f>IF(COUNT(F26:G26)&lt;2,"",IF(G26&gt;F26,G26-F26,""))</f>
        <v/>
      </c>
      <c r="I26" s="24" t="n"/>
      <c r="J26" s="22" t="n"/>
      <c r="K26" s="37" t="n"/>
      <c r="L26" s="26">
        <f>IF(COUNT(J26:K26)&lt;2,"",J26*K26)</f>
        <v/>
      </c>
      <c r="M26" s="24" t="n"/>
      <c r="N26" s="24" t="n"/>
      <c r="O26" s="24" t="n"/>
      <c r="P26" s="26">
        <f>IF(COUNT(I26,J26,K26,M26:O26)&lt;6,"",SUM(I26,L26,M26:O26))</f>
        <v/>
      </c>
      <c r="Q26" s="27">
        <f>IF(OR(B26="",C26="",COUNT(D26:E26)&lt;2,COUNT(F26:G26)&lt;2,COUNT(I26,J26,K26,M26:O26)&lt;6,COUNTIF($B$5:$B$104,B26)&lt;&gt;1),"",IF(OR(E26&lt;D26,G26&lt;=F26),"",IFERROR(P26/H26,"")))</f>
        <v/>
      </c>
      <c r="R26" s="28">
        <f>IF(COUNTA(A26:G26,I26:K26,M26:O26)=0,"",IF(A26="No","Not included",IF(A26&lt;&gt;"Yes","Select Include",IF(B26="","Missing vehicle ID",IF(C26="","Missing vehicle type",IF(COUNT(D26:E26)&lt;2,"Missing or invalid dates",IF(E26&lt;D26,"End date before start",IF(COUNT(F26:G26)&lt;2,"Missing or invalid odometer",IF(G26&lt;=F26,"Check odometer",IF(COUNT(I26,J26,K26,M26:O26)&lt;6,"Missing cost input",IF(COUNTIF($B$5:$B$104,B26)&gt;1,"Duplicate vehicle ID",IF(H26&lt;Assumptions!$B$4,"Low mileage - review","Ready"))))))))))))</f>
        <v/>
      </c>
      <c r="S26" s="29">
        <f>IF(COUNTA(A26:G26,I26:K26,M26:O26)=0,"",IF(AND(A26="Yes",B26&lt;&gt;"",C26&lt;&gt;"",COUNT(D26:E26)=2,E26&gt;=D26,COUNT(F26:G26)=2,G26&gt;F26,COUNT(I26,J26,K26,M26:O26)=6,COUNTIF($B$5:$B$104,B26)=1),"Yes","No"))</f>
        <v/>
      </c>
    </row>
    <row r="27" ht="20" customHeight="1">
      <c r="A27" s="19" t="n"/>
      <c r="B27" s="20" t="n"/>
      <c r="C27" s="19" t="n"/>
      <c r="D27" s="36" t="n"/>
      <c r="E27" s="36" t="n"/>
      <c r="F27" s="22" t="n"/>
      <c r="G27" s="22" t="n"/>
      <c r="H27" s="23">
        <f>IF(COUNT(F27:G27)&lt;2,"",IF(G27&gt;F27,G27-F27,""))</f>
        <v/>
      </c>
      <c r="I27" s="24" t="n"/>
      <c r="J27" s="22" t="n"/>
      <c r="K27" s="37" t="n"/>
      <c r="L27" s="26">
        <f>IF(COUNT(J27:K27)&lt;2,"",J27*K27)</f>
        <v/>
      </c>
      <c r="M27" s="24" t="n"/>
      <c r="N27" s="24" t="n"/>
      <c r="O27" s="24" t="n"/>
      <c r="P27" s="26">
        <f>IF(COUNT(I27,J27,K27,M27:O27)&lt;6,"",SUM(I27,L27,M27:O27))</f>
        <v/>
      </c>
      <c r="Q27" s="27">
        <f>IF(OR(B27="",C27="",COUNT(D27:E27)&lt;2,COUNT(F27:G27)&lt;2,COUNT(I27,J27,K27,M27:O27)&lt;6,COUNTIF($B$5:$B$104,B27)&lt;&gt;1),"",IF(OR(E27&lt;D27,G27&lt;=F27),"",IFERROR(P27/H27,"")))</f>
        <v/>
      </c>
      <c r="R27" s="28">
        <f>IF(COUNTA(A27:G27,I27:K27,M27:O27)=0,"",IF(A27="No","Not included",IF(A27&lt;&gt;"Yes","Select Include",IF(B27="","Missing vehicle ID",IF(C27="","Missing vehicle type",IF(COUNT(D27:E27)&lt;2,"Missing or invalid dates",IF(E27&lt;D27,"End date before start",IF(COUNT(F27:G27)&lt;2,"Missing or invalid odometer",IF(G27&lt;=F27,"Check odometer",IF(COUNT(I27,J27,K27,M27:O27)&lt;6,"Missing cost input",IF(COUNTIF($B$5:$B$104,B27)&gt;1,"Duplicate vehicle ID",IF(H27&lt;Assumptions!$B$4,"Low mileage - review","Ready"))))))))))))</f>
        <v/>
      </c>
      <c r="S27" s="29">
        <f>IF(COUNTA(A27:G27,I27:K27,M27:O27)=0,"",IF(AND(A27="Yes",B27&lt;&gt;"",C27&lt;&gt;"",COUNT(D27:E27)=2,E27&gt;=D27,COUNT(F27:G27)=2,G27&gt;F27,COUNT(I27,J27,K27,M27:O27)=6,COUNTIF($B$5:$B$104,B27)=1),"Yes","No"))</f>
        <v/>
      </c>
    </row>
    <row r="28" ht="20" customHeight="1">
      <c r="A28" s="19" t="n"/>
      <c r="B28" s="20" t="n"/>
      <c r="C28" s="19" t="n"/>
      <c r="D28" s="36" t="n"/>
      <c r="E28" s="36" t="n"/>
      <c r="F28" s="22" t="n"/>
      <c r="G28" s="22" t="n"/>
      <c r="H28" s="23">
        <f>IF(COUNT(F28:G28)&lt;2,"",IF(G28&gt;F28,G28-F28,""))</f>
        <v/>
      </c>
      <c r="I28" s="24" t="n"/>
      <c r="J28" s="22" t="n"/>
      <c r="K28" s="37" t="n"/>
      <c r="L28" s="26">
        <f>IF(COUNT(J28:K28)&lt;2,"",J28*K28)</f>
        <v/>
      </c>
      <c r="M28" s="24" t="n"/>
      <c r="N28" s="24" t="n"/>
      <c r="O28" s="24" t="n"/>
      <c r="P28" s="26">
        <f>IF(COUNT(I28,J28,K28,M28:O28)&lt;6,"",SUM(I28,L28,M28:O28))</f>
        <v/>
      </c>
      <c r="Q28" s="27">
        <f>IF(OR(B28="",C28="",COUNT(D28:E28)&lt;2,COUNT(F28:G28)&lt;2,COUNT(I28,J28,K28,M28:O28)&lt;6,COUNTIF($B$5:$B$104,B28)&lt;&gt;1),"",IF(OR(E28&lt;D28,G28&lt;=F28),"",IFERROR(P28/H28,"")))</f>
        <v/>
      </c>
      <c r="R28" s="28">
        <f>IF(COUNTA(A28:G28,I28:K28,M28:O28)=0,"",IF(A28="No","Not included",IF(A28&lt;&gt;"Yes","Select Include",IF(B28="","Missing vehicle ID",IF(C28="","Missing vehicle type",IF(COUNT(D28:E28)&lt;2,"Missing or invalid dates",IF(E28&lt;D28,"End date before start",IF(COUNT(F28:G28)&lt;2,"Missing or invalid odometer",IF(G28&lt;=F28,"Check odometer",IF(COUNT(I28,J28,K28,M28:O28)&lt;6,"Missing cost input",IF(COUNTIF($B$5:$B$104,B28)&gt;1,"Duplicate vehicle ID",IF(H28&lt;Assumptions!$B$4,"Low mileage - review","Ready"))))))))))))</f>
        <v/>
      </c>
      <c r="S28" s="29">
        <f>IF(COUNTA(A28:G28,I28:K28,M28:O28)=0,"",IF(AND(A28="Yes",B28&lt;&gt;"",C28&lt;&gt;"",COUNT(D28:E28)=2,E28&gt;=D28,COUNT(F28:G28)=2,G28&gt;F28,COUNT(I28,J28,K28,M28:O28)=6,COUNTIF($B$5:$B$104,B28)=1),"Yes","No"))</f>
        <v/>
      </c>
    </row>
    <row r="29" ht="20" customHeight="1">
      <c r="A29" s="19" t="n"/>
      <c r="B29" s="20" t="n"/>
      <c r="C29" s="19" t="n"/>
      <c r="D29" s="36" t="n"/>
      <c r="E29" s="36" t="n"/>
      <c r="F29" s="22" t="n"/>
      <c r="G29" s="22" t="n"/>
      <c r="H29" s="23">
        <f>IF(COUNT(F29:G29)&lt;2,"",IF(G29&gt;F29,G29-F29,""))</f>
        <v/>
      </c>
      <c r="I29" s="24" t="n"/>
      <c r="J29" s="22" t="n"/>
      <c r="K29" s="37" t="n"/>
      <c r="L29" s="26">
        <f>IF(COUNT(J29:K29)&lt;2,"",J29*K29)</f>
        <v/>
      </c>
      <c r="M29" s="24" t="n"/>
      <c r="N29" s="24" t="n"/>
      <c r="O29" s="24" t="n"/>
      <c r="P29" s="26">
        <f>IF(COUNT(I29,J29,K29,M29:O29)&lt;6,"",SUM(I29,L29,M29:O29))</f>
        <v/>
      </c>
      <c r="Q29" s="27">
        <f>IF(OR(B29="",C29="",COUNT(D29:E29)&lt;2,COUNT(F29:G29)&lt;2,COUNT(I29,J29,K29,M29:O29)&lt;6,COUNTIF($B$5:$B$104,B29)&lt;&gt;1),"",IF(OR(E29&lt;D29,G29&lt;=F29),"",IFERROR(P29/H29,"")))</f>
        <v/>
      </c>
      <c r="R29" s="28">
        <f>IF(COUNTA(A29:G29,I29:K29,M29:O29)=0,"",IF(A29="No","Not included",IF(A29&lt;&gt;"Yes","Select Include",IF(B29="","Missing vehicle ID",IF(C29="","Missing vehicle type",IF(COUNT(D29:E29)&lt;2,"Missing or invalid dates",IF(E29&lt;D29,"End date before start",IF(COUNT(F29:G29)&lt;2,"Missing or invalid odometer",IF(G29&lt;=F29,"Check odometer",IF(COUNT(I29,J29,K29,M29:O29)&lt;6,"Missing cost input",IF(COUNTIF($B$5:$B$104,B29)&gt;1,"Duplicate vehicle ID",IF(H29&lt;Assumptions!$B$4,"Low mileage - review","Ready"))))))))))))</f>
        <v/>
      </c>
      <c r="S29" s="29">
        <f>IF(COUNTA(A29:G29,I29:K29,M29:O29)=0,"",IF(AND(A29="Yes",B29&lt;&gt;"",C29&lt;&gt;"",COUNT(D29:E29)=2,E29&gt;=D29,COUNT(F29:G29)=2,G29&gt;F29,COUNT(I29,J29,K29,M29:O29)=6,COUNTIF($B$5:$B$104,B29)=1),"Yes","No"))</f>
        <v/>
      </c>
    </row>
    <row r="30" ht="20" customHeight="1">
      <c r="A30" s="19" t="n"/>
      <c r="B30" s="20" t="n"/>
      <c r="C30" s="19" t="n"/>
      <c r="D30" s="36" t="n"/>
      <c r="E30" s="36" t="n"/>
      <c r="F30" s="22" t="n"/>
      <c r="G30" s="22" t="n"/>
      <c r="H30" s="23">
        <f>IF(COUNT(F30:G30)&lt;2,"",IF(G30&gt;F30,G30-F30,""))</f>
        <v/>
      </c>
      <c r="I30" s="24" t="n"/>
      <c r="J30" s="22" t="n"/>
      <c r="K30" s="37" t="n"/>
      <c r="L30" s="26">
        <f>IF(COUNT(J30:K30)&lt;2,"",J30*K30)</f>
        <v/>
      </c>
      <c r="M30" s="24" t="n"/>
      <c r="N30" s="24" t="n"/>
      <c r="O30" s="24" t="n"/>
      <c r="P30" s="26">
        <f>IF(COUNT(I30,J30,K30,M30:O30)&lt;6,"",SUM(I30,L30,M30:O30))</f>
        <v/>
      </c>
      <c r="Q30" s="27">
        <f>IF(OR(B30="",C30="",COUNT(D30:E30)&lt;2,COUNT(F30:G30)&lt;2,COUNT(I30,J30,K30,M30:O30)&lt;6,COUNTIF($B$5:$B$104,B30)&lt;&gt;1),"",IF(OR(E30&lt;D30,G30&lt;=F30),"",IFERROR(P30/H30,"")))</f>
        <v/>
      </c>
      <c r="R30" s="28">
        <f>IF(COUNTA(A30:G30,I30:K30,M30:O30)=0,"",IF(A30="No","Not included",IF(A30&lt;&gt;"Yes","Select Include",IF(B30="","Missing vehicle ID",IF(C30="","Missing vehicle type",IF(COUNT(D30:E30)&lt;2,"Missing or invalid dates",IF(E30&lt;D30,"End date before start",IF(COUNT(F30:G30)&lt;2,"Missing or invalid odometer",IF(G30&lt;=F30,"Check odometer",IF(COUNT(I30,J30,K30,M30:O30)&lt;6,"Missing cost input",IF(COUNTIF($B$5:$B$104,B30)&gt;1,"Duplicate vehicle ID",IF(H30&lt;Assumptions!$B$4,"Low mileage - review","Ready"))))))))))))</f>
        <v/>
      </c>
      <c r="S30" s="29">
        <f>IF(COUNTA(A30:G30,I30:K30,M30:O30)=0,"",IF(AND(A30="Yes",B30&lt;&gt;"",C30&lt;&gt;"",COUNT(D30:E30)=2,E30&gt;=D30,COUNT(F30:G30)=2,G30&gt;F30,COUNT(I30,J30,K30,M30:O30)=6,COUNTIF($B$5:$B$104,B30)=1),"Yes","No"))</f>
        <v/>
      </c>
    </row>
    <row r="31" ht="20" customHeight="1">
      <c r="A31" s="19" t="n"/>
      <c r="B31" s="20" t="n"/>
      <c r="C31" s="19" t="n"/>
      <c r="D31" s="36" t="n"/>
      <c r="E31" s="36" t="n"/>
      <c r="F31" s="22" t="n"/>
      <c r="G31" s="22" t="n"/>
      <c r="H31" s="23">
        <f>IF(COUNT(F31:G31)&lt;2,"",IF(G31&gt;F31,G31-F31,""))</f>
        <v/>
      </c>
      <c r="I31" s="24" t="n"/>
      <c r="J31" s="22" t="n"/>
      <c r="K31" s="37" t="n"/>
      <c r="L31" s="26">
        <f>IF(COUNT(J31:K31)&lt;2,"",J31*K31)</f>
        <v/>
      </c>
      <c r="M31" s="24" t="n"/>
      <c r="N31" s="24" t="n"/>
      <c r="O31" s="24" t="n"/>
      <c r="P31" s="26">
        <f>IF(COUNT(I31,J31,K31,M31:O31)&lt;6,"",SUM(I31,L31,M31:O31))</f>
        <v/>
      </c>
      <c r="Q31" s="27">
        <f>IF(OR(B31="",C31="",COUNT(D31:E31)&lt;2,COUNT(F31:G31)&lt;2,COUNT(I31,J31,K31,M31:O31)&lt;6,COUNTIF($B$5:$B$104,B31)&lt;&gt;1),"",IF(OR(E31&lt;D31,G31&lt;=F31),"",IFERROR(P31/H31,"")))</f>
        <v/>
      </c>
      <c r="R31" s="28">
        <f>IF(COUNTA(A31:G31,I31:K31,M31:O31)=0,"",IF(A31="No","Not included",IF(A31&lt;&gt;"Yes","Select Include",IF(B31="","Missing vehicle ID",IF(C31="","Missing vehicle type",IF(COUNT(D31:E31)&lt;2,"Missing or invalid dates",IF(E31&lt;D31,"End date before start",IF(COUNT(F31:G31)&lt;2,"Missing or invalid odometer",IF(G31&lt;=F31,"Check odometer",IF(COUNT(I31,J31,K31,M31:O31)&lt;6,"Missing cost input",IF(COUNTIF($B$5:$B$104,B31)&gt;1,"Duplicate vehicle ID",IF(H31&lt;Assumptions!$B$4,"Low mileage - review","Ready"))))))))))))</f>
        <v/>
      </c>
      <c r="S31" s="29">
        <f>IF(COUNTA(A31:G31,I31:K31,M31:O31)=0,"",IF(AND(A31="Yes",B31&lt;&gt;"",C31&lt;&gt;"",COUNT(D31:E31)=2,E31&gt;=D31,COUNT(F31:G31)=2,G31&gt;F31,COUNT(I31,J31,K31,M31:O31)=6,COUNTIF($B$5:$B$104,B31)=1),"Yes","No"))</f>
        <v/>
      </c>
    </row>
    <row r="32" ht="20" customHeight="1">
      <c r="A32" s="19" t="n"/>
      <c r="B32" s="20" t="n"/>
      <c r="C32" s="19" t="n"/>
      <c r="D32" s="36" t="n"/>
      <c r="E32" s="36" t="n"/>
      <c r="F32" s="22" t="n"/>
      <c r="G32" s="22" t="n"/>
      <c r="H32" s="23">
        <f>IF(COUNT(F32:G32)&lt;2,"",IF(G32&gt;F32,G32-F32,""))</f>
        <v/>
      </c>
      <c r="I32" s="24" t="n"/>
      <c r="J32" s="22" t="n"/>
      <c r="K32" s="37" t="n"/>
      <c r="L32" s="26">
        <f>IF(COUNT(J32:K32)&lt;2,"",J32*K32)</f>
        <v/>
      </c>
      <c r="M32" s="24" t="n"/>
      <c r="N32" s="24" t="n"/>
      <c r="O32" s="24" t="n"/>
      <c r="P32" s="26">
        <f>IF(COUNT(I32,J32,K32,M32:O32)&lt;6,"",SUM(I32,L32,M32:O32))</f>
        <v/>
      </c>
      <c r="Q32" s="27">
        <f>IF(OR(B32="",C32="",COUNT(D32:E32)&lt;2,COUNT(F32:G32)&lt;2,COUNT(I32,J32,K32,M32:O32)&lt;6,COUNTIF($B$5:$B$104,B32)&lt;&gt;1),"",IF(OR(E32&lt;D32,G32&lt;=F32),"",IFERROR(P32/H32,"")))</f>
        <v/>
      </c>
      <c r="R32" s="28">
        <f>IF(COUNTA(A32:G32,I32:K32,M32:O32)=0,"",IF(A32="No","Not included",IF(A32&lt;&gt;"Yes","Select Include",IF(B32="","Missing vehicle ID",IF(C32="","Missing vehicle type",IF(COUNT(D32:E32)&lt;2,"Missing or invalid dates",IF(E32&lt;D32,"End date before start",IF(COUNT(F32:G32)&lt;2,"Missing or invalid odometer",IF(G32&lt;=F32,"Check odometer",IF(COUNT(I32,J32,K32,M32:O32)&lt;6,"Missing cost input",IF(COUNTIF($B$5:$B$104,B32)&gt;1,"Duplicate vehicle ID",IF(H32&lt;Assumptions!$B$4,"Low mileage - review","Ready"))))))))))))</f>
        <v/>
      </c>
      <c r="S32" s="29">
        <f>IF(COUNTA(A32:G32,I32:K32,M32:O32)=0,"",IF(AND(A32="Yes",B32&lt;&gt;"",C32&lt;&gt;"",COUNT(D32:E32)=2,E32&gt;=D32,COUNT(F32:G32)=2,G32&gt;F32,COUNT(I32,J32,K32,M32:O32)=6,COUNTIF($B$5:$B$104,B32)=1),"Yes","No"))</f>
        <v/>
      </c>
    </row>
    <row r="33" ht="20" customHeight="1">
      <c r="A33" s="19" t="n"/>
      <c r="B33" s="20" t="n"/>
      <c r="C33" s="19" t="n"/>
      <c r="D33" s="36" t="n"/>
      <c r="E33" s="36" t="n"/>
      <c r="F33" s="22" t="n"/>
      <c r="G33" s="22" t="n"/>
      <c r="H33" s="23">
        <f>IF(COUNT(F33:G33)&lt;2,"",IF(G33&gt;F33,G33-F33,""))</f>
        <v/>
      </c>
      <c r="I33" s="24" t="n"/>
      <c r="J33" s="22" t="n"/>
      <c r="K33" s="37" t="n"/>
      <c r="L33" s="26">
        <f>IF(COUNT(J33:K33)&lt;2,"",J33*K33)</f>
        <v/>
      </c>
      <c r="M33" s="24" t="n"/>
      <c r="N33" s="24" t="n"/>
      <c r="O33" s="24" t="n"/>
      <c r="P33" s="26">
        <f>IF(COUNT(I33,J33,K33,M33:O33)&lt;6,"",SUM(I33,L33,M33:O33))</f>
        <v/>
      </c>
      <c r="Q33" s="27">
        <f>IF(OR(B33="",C33="",COUNT(D33:E33)&lt;2,COUNT(F33:G33)&lt;2,COUNT(I33,J33,K33,M33:O33)&lt;6,COUNTIF($B$5:$B$104,B33)&lt;&gt;1),"",IF(OR(E33&lt;D33,G33&lt;=F33),"",IFERROR(P33/H33,"")))</f>
        <v/>
      </c>
      <c r="R33" s="28">
        <f>IF(COUNTA(A33:G33,I33:K33,M33:O33)=0,"",IF(A33="No","Not included",IF(A33&lt;&gt;"Yes","Select Include",IF(B33="","Missing vehicle ID",IF(C33="","Missing vehicle type",IF(COUNT(D33:E33)&lt;2,"Missing or invalid dates",IF(E33&lt;D33,"End date before start",IF(COUNT(F33:G33)&lt;2,"Missing or invalid odometer",IF(G33&lt;=F33,"Check odometer",IF(COUNT(I33,J33,K33,M33:O33)&lt;6,"Missing cost input",IF(COUNTIF($B$5:$B$104,B33)&gt;1,"Duplicate vehicle ID",IF(H33&lt;Assumptions!$B$4,"Low mileage - review","Ready"))))))))))))</f>
        <v/>
      </c>
      <c r="S33" s="29">
        <f>IF(COUNTA(A33:G33,I33:K33,M33:O33)=0,"",IF(AND(A33="Yes",B33&lt;&gt;"",C33&lt;&gt;"",COUNT(D33:E33)=2,E33&gt;=D33,COUNT(F33:G33)=2,G33&gt;F33,COUNT(I33,J33,K33,M33:O33)=6,COUNTIF($B$5:$B$104,B33)=1),"Yes","No"))</f>
        <v/>
      </c>
    </row>
    <row r="34" ht="20" customHeight="1">
      <c r="A34" s="19" t="n"/>
      <c r="B34" s="20" t="n"/>
      <c r="C34" s="19" t="n"/>
      <c r="D34" s="36" t="n"/>
      <c r="E34" s="36" t="n"/>
      <c r="F34" s="22" t="n"/>
      <c r="G34" s="22" t="n"/>
      <c r="H34" s="23">
        <f>IF(COUNT(F34:G34)&lt;2,"",IF(G34&gt;F34,G34-F34,""))</f>
        <v/>
      </c>
      <c r="I34" s="24" t="n"/>
      <c r="J34" s="22" t="n"/>
      <c r="K34" s="37" t="n"/>
      <c r="L34" s="26">
        <f>IF(COUNT(J34:K34)&lt;2,"",J34*K34)</f>
        <v/>
      </c>
      <c r="M34" s="24" t="n"/>
      <c r="N34" s="24" t="n"/>
      <c r="O34" s="24" t="n"/>
      <c r="P34" s="26">
        <f>IF(COUNT(I34,J34,K34,M34:O34)&lt;6,"",SUM(I34,L34,M34:O34))</f>
        <v/>
      </c>
      <c r="Q34" s="27">
        <f>IF(OR(B34="",C34="",COUNT(D34:E34)&lt;2,COUNT(F34:G34)&lt;2,COUNT(I34,J34,K34,M34:O34)&lt;6,COUNTIF($B$5:$B$104,B34)&lt;&gt;1),"",IF(OR(E34&lt;D34,G34&lt;=F34),"",IFERROR(P34/H34,"")))</f>
        <v/>
      </c>
      <c r="R34" s="28">
        <f>IF(COUNTA(A34:G34,I34:K34,M34:O34)=0,"",IF(A34="No","Not included",IF(A34&lt;&gt;"Yes","Select Include",IF(B34="","Missing vehicle ID",IF(C34="","Missing vehicle type",IF(COUNT(D34:E34)&lt;2,"Missing or invalid dates",IF(E34&lt;D34,"End date before start",IF(COUNT(F34:G34)&lt;2,"Missing or invalid odometer",IF(G34&lt;=F34,"Check odometer",IF(COUNT(I34,J34,K34,M34:O34)&lt;6,"Missing cost input",IF(COUNTIF($B$5:$B$104,B34)&gt;1,"Duplicate vehicle ID",IF(H34&lt;Assumptions!$B$4,"Low mileage - review","Ready"))))))))))))</f>
        <v/>
      </c>
      <c r="S34" s="29">
        <f>IF(COUNTA(A34:G34,I34:K34,M34:O34)=0,"",IF(AND(A34="Yes",B34&lt;&gt;"",C34&lt;&gt;"",COUNT(D34:E34)=2,E34&gt;=D34,COUNT(F34:G34)=2,G34&gt;F34,COUNT(I34,J34,K34,M34:O34)=6,COUNTIF($B$5:$B$104,B34)=1),"Yes","No"))</f>
        <v/>
      </c>
    </row>
    <row r="35" ht="20" customHeight="1">
      <c r="A35" s="19" t="n"/>
      <c r="B35" s="20" t="n"/>
      <c r="C35" s="19" t="n"/>
      <c r="D35" s="36" t="n"/>
      <c r="E35" s="36" t="n"/>
      <c r="F35" s="22" t="n"/>
      <c r="G35" s="22" t="n"/>
      <c r="H35" s="23">
        <f>IF(COUNT(F35:G35)&lt;2,"",IF(G35&gt;F35,G35-F35,""))</f>
        <v/>
      </c>
      <c r="I35" s="24" t="n"/>
      <c r="J35" s="22" t="n"/>
      <c r="K35" s="37" t="n"/>
      <c r="L35" s="26">
        <f>IF(COUNT(J35:K35)&lt;2,"",J35*K35)</f>
        <v/>
      </c>
      <c r="M35" s="24" t="n"/>
      <c r="N35" s="24" t="n"/>
      <c r="O35" s="24" t="n"/>
      <c r="P35" s="26">
        <f>IF(COUNT(I35,J35,K35,M35:O35)&lt;6,"",SUM(I35,L35,M35:O35))</f>
        <v/>
      </c>
      <c r="Q35" s="27">
        <f>IF(OR(B35="",C35="",COUNT(D35:E35)&lt;2,COUNT(F35:G35)&lt;2,COUNT(I35,J35,K35,M35:O35)&lt;6,COUNTIF($B$5:$B$104,B35)&lt;&gt;1),"",IF(OR(E35&lt;D35,G35&lt;=F35),"",IFERROR(P35/H35,"")))</f>
        <v/>
      </c>
      <c r="R35" s="28">
        <f>IF(COUNTA(A35:G35,I35:K35,M35:O35)=0,"",IF(A35="No","Not included",IF(A35&lt;&gt;"Yes","Select Include",IF(B35="","Missing vehicle ID",IF(C35="","Missing vehicle type",IF(COUNT(D35:E35)&lt;2,"Missing or invalid dates",IF(E35&lt;D35,"End date before start",IF(COUNT(F35:G35)&lt;2,"Missing or invalid odometer",IF(G35&lt;=F35,"Check odometer",IF(COUNT(I35,J35,K35,M35:O35)&lt;6,"Missing cost input",IF(COUNTIF($B$5:$B$104,B35)&gt;1,"Duplicate vehicle ID",IF(H35&lt;Assumptions!$B$4,"Low mileage - review","Ready"))))))))))))</f>
        <v/>
      </c>
      <c r="S35" s="29">
        <f>IF(COUNTA(A35:G35,I35:K35,M35:O35)=0,"",IF(AND(A35="Yes",B35&lt;&gt;"",C35&lt;&gt;"",COUNT(D35:E35)=2,E35&gt;=D35,COUNT(F35:G35)=2,G35&gt;F35,COUNT(I35,J35,K35,M35:O35)=6,COUNTIF($B$5:$B$104,B35)=1),"Yes","No"))</f>
        <v/>
      </c>
    </row>
    <row r="36" ht="20" customHeight="1">
      <c r="A36" s="19" t="n"/>
      <c r="B36" s="20" t="n"/>
      <c r="C36" s="19" t="n"/>
      <c r="D36" s="36" t="n"/>
      <c r="E36" s="36" t="n"/>
      <c r="F36" s="22" t="n"/>
      <c r="G36" s="22" t="n"/>
      <c r="H36" s="23">
        <f>IF(COUNT(F36:G36)&lt;2,"",IF(G36&gt;F36,G36-F36,""))</f>
        <v/>
      </c>
      <c r="I36" s="24" t="n"/>
      <c r="J36" s="22" t="n"/>
      <c r="K36" s="37" t="n"/>
      <c r="L36" s="26">
        <f>IF(COUNT(J36:K36)&lt;2,"",J36*K36)</f>
        <v/>
      </c>
      <c r="M36" s="24" t="n"/>
      <c r="N36" s="24" t="n"/>
      <c r="O36" s="24" t="n"/>
      <c r="P36" s="26">
        <f>IF(COUNT(I36,J36,K36,M36:O36)&lt;6,"",SUM(I36,L36,M36:O36))</f>
        <v/>
      </c>
      <c r="Q36" s="27">
        <f>IF(OR(B36="",C36="",COUNT(D36:E36)&lt;2,COUNT(F36:G36)&lt;2,COUNT(I36,J36,K36,M36:O36)&lt;6,COUNTIF($B$5:$B$104,B36)&lt;&gt;1),"",IF(OR(E36&lt;D36,G36&lt;=F36),"",IFERROR(P36/H36,"")))</f>
        <v/>
      </c>
      <c r="R36" s="28">
        <f>IF(COUNTA(A36:G36,I36:K36,M36:O36)=0,"",IF(A36="No","Not included",IF(A36&lt;&gt;"Yes","Select Include",IF(B36="","Missing vehicle ID",IF(C36="","Missing vehicle type",IF(COUNT(D36:E36)&lt;2,"Missing or invalid dates",IF(E36&lt;D36,"End date before start",IF(COUNT(F36:G36)&lt;2,"Missing or invalid odometer",IF(G36&lt;=F36,"Check odometer",IF(COUNT(I36,J36,K36,M36:O36)&lt;6,"Missing cost input",IF(COUNTIF($B$5:$B$104,B36)&gt;1,"Duplicate vehicle ID",IF(H36&lt;Assumptions!$B$4,"Low mileage - review","Ready"))))))))))))</f>
        <v/>
      </c>
      <c r="S36" s="29">
        <f>IF(COUNTA(A36:G36,I36:K36,M36:O36)=0,"",IF(AND(A36="Yes",B36&lt;&gt;"",C36&lt;&gt;"",COUNT(D36:E36)=2,E36&gt;=D36,COUNT(F36:G36)=2,G36&gt;F36,COUNT(I36,J36,K36,M36:O36)=6,COUNTIF($B$5:$B$104,B36)=1),"Yes","No"))</f>
        <v/>
      </c>
    </row>
    <row r="37" ht="20" customHeight="1">
      <c r="A37" s="19" t="n"/>
      <c r="B37" s="20" t="n"/>
      <c r="C37" s="19" t="n"/>
      <c r="D37" s="36" t="n"/>
      <c r="E37" s="36" t="n"/>
      <c r="F37" s="22" t="n"/>
      <c r="G37" s="22" t="n"/>
      <c r="H37" s="23">
        <f>IF(COUNT(F37:G37)&lt;2,"",IF(G37&gt;F37,G37-F37,""))</f>
        <v/>
      </c>
      <c r="I37" s="24" t="n"/>
      <c r="J37" s="22" t="n"/>
      <c r="K37" s="37" t="n"/>
      <c r="L37" s="26">
        <f>IF(COUNT(J37:K37)&lt;2,"",J37*K37)</f>
        <v/>
      </c>
      <c r="M37" s="24" t="n"/>
      <c r="N37" s="24" t="n"/>
      <c r="O37" s="24" t="n"/>
      <c r="P37" s="26">
        <f>IF(COUNT(I37,J37,K37,M37:O37)&lt;6,"",SUM(I37,L37,M37:O37))</f>
        <v/>
      </c>
      <c r="Q37" s="27">
        <f>IF(OR(B37="",C37="",COUNT(D37:E37)&lt;2,COUNT(F37:G37)&lt;2,COUNT(I37,J37,K37,M37:O37)&lt;6,COUNTIF($B$5:$B$104,B37)&lt;&gt;1),"",IF(OR(E37&lt;D37,G37&lt;=F37),"",IFERROR(P37/H37,"")))</f>
        <v/>
      </c>
      <c r="R37" s="28">
        <f>IF(COUNTA(A37:G37,I37:K37,M37:O37)=0,"",IF(A37="No","Not included",IF(A37&lt;&gt;"Yes","Select Include",IF(B37="","Missing vehicle ID",IF(C37="","Missing vehicle type",IF(COUNT(D37:E37)&lt;2,"Missing or invalid dates",IF(E37&lt;D37,"End date before start",IF(COUNT(F37:G37)&lt;2,"Missing or invalid odometer",IF(G37&lt;=F37,"Check odometer",IF(COUNT(I37,J37,K37,M37:O37)&lt;6,"Missing cost input",IF(COUNTIF($B$5:$B$104,B37)&gt;1,"Duplicate vehicle ID",IF(H37&lt;Assumptions!$B$4,"Low mileage - review","Ready"))))))))))))</f>
        <v/>
      </c>
      <c r="S37" s="29">
        <f>IF(COUNTA(A37:G37,I37:K37,M37:O37)=0,"",IF(AND(A37="Yes",B37&lt;&gt;"",C37&lt;&gt;"",COUNT(D37:E37)=2,E37&gt;=D37,COUNT(F37:G37)=2,G37&gt;F37,COUNT(I37,J37,K37,M37:O37)=6,COUNTIF($B$5:$B$104,B37)=1),"Yes","No"))</f>
        <v/>
      </c>
    </row>
    <row r="38" ht="20" customHeight="1">
      <c r="A38" s="19" t="n"/>
      <c r="B38" s="20" t="n"/>
      <c r="C38" s="19" t="n"/>
      <c r="D38" s="36" t="n"/>
      <c r="E38" s="36" t="n"/>
      <c r="F38" s="22" t="n"/>
      <c r="G38" s="22" t="n"/>
      <c r="H38" s="23">
        <f>IF(COUNT(F38:G38)&lt;2,"",IF(G38&gt;F38,G38-F38,""))</f>
        <v/>
      </c>
      <c r="I38" s="24" t="n"/>
      <c r="J38" s="22" t="n"/>
      <c r="K38" s="37" t="n"/>
      <c r="L38" s="26">
        <f>IF(COUNT(J38:K38)&lt;2,"",J38*K38)</f>
        <v/>
      </c>
      <c r="M38" s="24" t="n"/>
      <c r="N38" s="24" t="n"/>
      <c r="O38" s="24" t="n"/>
      <c r="P38" s="26">
        <f>IF(COUNT(I38,J38,K38,M38:O38)&lt;6,"",SUM(I38,L38,M38:O38))</f>
        <v/>
      </c>
      <c r="Q38" s="27">
        <f>IF(OR(B38="",C38="",COUNT(D38:E38)&lt;2,COUNT(F38:G38)&lt;2,COUNT(I38,J38,K38,M38:O38)&lt;6,COUNTIF($B$5:$B$104,B38)&lt;&gt;1),"",IF(OR(E38&lt;D38,G38&lt;=F38),"",IFERROR(P38/H38,"")))</f>
        <v/>
      </c>
      <c r="R38" s="28">
        <f>IF(COUNTA(A38:G38,I38:K38,M38:O38)=0,"",IF(A38="No","Not included",IF(A38&lt;&gt;"Yes","Select Include",IF(B38="","Missing vehicle ID",IF(C38="","Missing vehicle type",IF(COUNT(D38:E38)&lt;2,"Missing or invalid dates",IF(E38&lt;D38,"End date before start",IF(COUNT(F38:G38)&lt;2,"Missing or invalid odometer",IF(G38&lt;=F38,"Check odometer",IF(COUNT(I38,J38,K38,M38:O38)&lt;6,"Missing cost input",IF(COUNTIF($B$5:$B$104,B38)&gt;1,"Duplicate vehicle ID",IF(H38&lt;Assumptions!$B$4,"Low mileage - review","Ready"))))))))))))</f>
        <v/>
      </c>
      <c r="S38" s="29">
        <f>IF(COUNTA(A38:G38,I38:K38,M38:O38)=0,"",IF(AND(A38="Yes",B38&lt;&gt;"",C38&lt;&gt;"",COUNT(D38:E38)=2,E38&gt;=D38,COUNT(F38:G38)=2,G38&gt;F38,COUNT(I38,J38,K38,M38:O38)=6,COUNTIF($B$5:$B$104,B38)=1),"Yes","No"))</f>
        <v/>
      </c>
    </row>
    <row r="39" ht="20" customHeight="1">
      <c r="A39" s="19" t="n"/>
      <c r="B39" s="20" t="n"/>
      <c r="C39" s="19" t="n"/>
      <c r="D39" s="36" t="n"/>
      <c r="E39" s="36" t="n"/>
      <c r="F39" s="22" t="n"/>
      <c r="G39" s="22" t="n"/>
      <c r="H39" s="23">
        <f>IF(COUNT(F39:G39)&lt;2,"",IF(G39&gt;F39,G39-F39,""))</f>
        <v/>
      </c>
      <c r="I39" s="24" t="n"/>
      <c r="J39" s="22" t="n"/>
      <c r="K39" s="37" t="n"/>
      <c r="L39" s="26">
        <f>IF(COUNT(J39:K39)&lt;2,"",J39*K39)</f>
        <v/>
      </c>
      <c r="M39" s="24" t="n"/>
      <c r="N39" s="24" t="n"/>
      <c r="O39" s="24" t="n"/>
      <c r="P39" s="26">
        <f>IF(COUNT(I39,J39,K39,M39:O39)&lt;6,"",SUM(I39,L39,M39:O39))</f>
        <v/>
      </c>
      <c r="Q39" s="27">
        <f>IF(OR(B39="",C39="",COUNT(D39:E39)&lt;2,COUNT(F39:G39)&lt;2,COUNT(I39,J39,K39,M39:O39)&lt;6,COUNTIF($B$5:$B$104,B39)&lt;&gt;1),"",IF(OR(E39&lt;D39,G39&lt;=F39),"",IFERROR(P39/H39,"")))</f>
        <v/>
      </c>
      <c r="R39" s="28">
        <f>IF(COUNTA(A39:G39,I39:K39,M39:O39)=0,"",IF(A39="No","Not included",IF(A39&lt;&gt;"Yes","Select Include",IF(B39="","Missing vehicle ID",IF(C39="","Missing vehicle type",IF(COUNT(D39:E39)&lt;2,"Missing or invalid dates",IF(E39&lt;D39,"End date before start",IF(COUNT(F39:G39)&lt;2,"Missing or invalid odometer",IF(G39&lt;=F39,"Check odometer",IF(COUNT(I39,J39,K39,M39:O39)&lt;6,"Missing cost input",IF(COUNTIF($B$5:$B$104,B39)&gt;1,"Duplicate vehicle ID",IF(H39&lt;Assumptions!$B$4,"Low mileage - review","Ready"))))))))))))</f>
        <v/>
      </c>
      <c r="S39" s="29">
        <f>IF(COUNTA(A39:G39,I39:K39,M39:O39)=0,"",IF(AND(A39="Yes",B39&lt;&gt;"",C39&lt;&gt;"",COUNT(D39:E39)=2,E39&gt;=D39,COUNT(F39:G39)=2,G39&gt;F39,COUNT(I39,J39,K39,M39:O39)=6,COUNTIF($B$5:$B$104,B39)=1),"Yes","No"))</f>
        <v/>
      </c>
    </row>
    <row r="40" ht="20" customHeight="1">
      <c r="A40" s="19" t="n"/>
      <c r="B40" s="20" t="n"/>
      <c r="C40" s="19" t="n"/>
      <c r="D40" s="36" t="n"/>
      <c r="E40" s="36" t="n"/>
      <c r="F40" s="22" t="n"/>
      <c r="G40" s="22" t="n"/>
      <c r="H40" s="23">
        <f>IF(COUNT(F40:G40)&lt;2,"",IF(G40&gt;F40,G40-F40,""))</f>
        <v/>
      </c>
      <c r="I40" s="24" t="n"/>
      <c r="J40" s="22" t="n"/>
      <c r="K40" s="37" t="n"/>
      <c r="L40" s="26">
        <f>IF(COUNT(J40:K40)&lt;2,"",J40*K40)</f>
        <v/>
      </c>
      <c r="M40" s="24" t="n"/>
      <c r="N40" s="24" t="n"/>
      <c r="O40" s="24" t="n"/>
      <c r="P40" s="26">
        <f>IF(COUNT(I40,J40,K40,M40:O40)&lt;6,"",SUM(I40,L40,M40:O40))</f>
        <v/>
      </c>
      <c r="Q40" s="27">
        <f>IF(OR(B40="",C40="",COUNT(D40:E40)&lt;2,COUNT(F40:G40)&lt;2,COUNT(I40,J40,K40,M40:O40)&lt;6,COUNTIF($B$5:$B$104,B40)&lt;&gt;1),"",IF(OR(E40&lt;D40,G40&lt;=F40),"",IFERROR(P40/H40,"")))</f>
        <v/>
      </c>
      <c r="R40" s="28">
        <f>IF(COUNTA(A40:G40,I40:K40,M40:O40)=0,"",IF(A40="No","Not included",IF(A40&lt;&gt;"Yes","Select Include",IF(B40="","Missing vehicle ID",IF(C40="","Missing vehicle type",IF(COUNT(D40:E40)&lt;2,"Missing or invalid dates",IF(E40&lt;D40,"End date before start",IF(COUNT(F40:G40)&lt;2,"Missing or invalid odometer",IF(G40&lt;=F40,"Check odometer",IF(COUNT(I40,J40,K40,M40:O40)&lt;6,"Missing cost input",IF(COUNTIF($B$5:$B$104,B40)&gt;1,"Duplicate vehicle ID",IF(H40&lt;Assumptions!$B$4,"Low mileage - review","Ready"))))))))))))</f>
        <v/>
      </c>
      <c r="S40" s="29">
        <f>IF(COUNTA(A40:G40,I40:K40,M40:O40)=0,"",IF(AND(A40="Yes",B40&lt;&gt;"",C40&lt;&gt;"",COUNT(D40:E40)=2,E40&gt;=D40,COUNT(F40:G40)=2,G40&gt;F40,COUNT(I40,J40,K40,M40:O40)=6,COUNTIF($B$5:$B$104,B40)=1),"Yes","No"))</f>
        <v/>
      </c>
    </row>
    <row r="41" ht="20" customHeight="1">
      <c r="A41" s="19" t="n"/>
      <c r="B41" s="20" t="n"/>
      <c r="C41" s="19" t="n"/>
      <c r="D41" s="36" t="n"/>
      <c r="E41" s="36" t="n"/>
      <c r="F41" s="22" t="n"/>
      <c r="G41" s="22" t="n"/>
      <c r="H41" s="23">
        <f>IF(COUNT(F41:G41)&lt;2,"",IF(G41&gt;F41,G41-F41,""))</f>
        <v/>
      </c>
      <c r="I41" s="24" t="n"/>
      <c r="J41" s="22" t="n"/>
      <c r="K41" s="37" t="n"/>
      <c r="L41" s="26">
        <f>IF(COUNT(J41:K41)&lt;2,"",J41*K41)</f>
        <v/>
      </c>
      <c r="M41" s="24" t="n"/>
      <c r="N41" s="24" t="n"/>
      <c r="O41" s="24" t="n"/>
      <c r="P41" s="26">
        <f>IF(COUNT(I41,J41,K41,M41:O41)&lt;6,"",SUM(I41,L41,M41:O41))</f>
        <v/>
      </c>
      <c r="Q41" s="27">
        <f>IF(OR(B41="",C41="",COUNT(D41:E41)&lt;2,COUNT(F41:G41)&lt;2,COUNT(I41,J41,K41,M41:O41)&lt;6,COUNTIF($B$5:$B$104,B41)&lt;&gt;1),"",IF(OR(E41&lt;D41,G41&lt;=F41),"",IFERROR(P41/H41,"")))</f>
        <v/>
      </c>
      <c r="R41" s="28">
        <f>IF(COUNTA(A41:G41,I41:K41,M41:O41)=0,"",IF(A41="No","Not included",IF(A41&lt;&gt;"Yes","Select Include",IF(B41="","Missing vehicle ID",IF(C41="","Missing vehicle type",IF(COUNT(D41:E41)&lt;2,"Missing or invalid dates",IF(E41&lt;D41,"End date before start",IF(COUNT(F41:G41)&lt;2,"Missing or invalid odometer",IF(G41&lt;=F41,"Check odometer",IF(COUNT(I41,J41,K41,M41:O41)&lt;6,"Missing cost input",IF(COUNTIF($B$5:$B$104,B41)&gt;1,"Duplicate vehicle ID",IF(H41&lt;Assumptions!$B$4,"Low mileage - review","Ready"))))))))))))</f>
        <v/>
      </c>
      <c r="S41" s="29">
        <f>IF(COUNTA(A41:G41,I41:K41,M41:O41)=0,"",IF(AND(A41="Yes",B41&lt;&gt;"",C41&lt;&gt;"",COUNT(D41:E41)=2,E41&gt;=D41,COUNT(F41:G41)=2,G41&gt;F41,COUNT(I41,J41,K41,M41:O41)=6,COUNTIF($B$5:$B$104,B41)=1),"Yes","No"))</f>
        <v/>
      </c>
    </row>
    <row r="42" ht="20" customHeight="1">
      <c r="A42" s="19" t="n"/>
      <c r="B42" s="20" t="n"/>
      <c r="C42" s="19" t="n"/>
      <c r="D42" s="36" t="n"/>
      <c r="E42" s="36" t="n"/>
      <c r="F42" s="22" t="n"/>
      <c r="G42" s="22" t="n"/>
      <c r="H42" s="23">
        <f>IF(COUNT(F42:G42)&lt;2,"",IF(G42&gt;F42,G42-F42,""))</f>
        <v/>
      </c>
      <c r="I42" s="24" t="n"/>
      <c r="J42" s="22" t="n"/>
      <c r="K42" s="37" t="n"/>
      <c r="L42" s="26">
        <f>IF(COUNT(J42:K42)&lt;2,"",J42*K42)</f>
        <v/>
      </c>
      <c r="M42" s="24" t="n"/>
      <c r="N42" s="24" t="n"/>
      <c r="O42" s="24" t="n"/>
      <c r="P42" s="26">
        <f>IF(COUNT(I42,J42,K42,M42:O42)&lt;6,"",SUM(I42,L42,M42:O42))</f>
        <v/>
      </c>
      <c r="Q42" s="27">
        <f>IF(OR(B42="",C42="",COUNT(D42:E42)&lt;2,COUNT(F42:G42)&lt;2,COUNT(I42,J42,K42,M42:O42)&lt;6,COUNTIF($B$5:$B$104,B42)&lt;&gt;1),"",IF(OR(E42&lt;D42,G42&lt;=F42),"",IFERROR(P42/H42,"")))</f>
        <v/>
      </c>
      <c r="R42" s="28">
        <f>IF(COUNTA(A42:G42,I42:K42,M42:O42)=0,"",IF(A42="No","Not included",IF(A42&lt;&gt;"Yes","Select Include",IF(B42="","Missing vehicle ID",IF(C42="","Missing vehicle type",IF(COUNT(D42:E42)&lt;2,"Missing or invalid dates",IF(E42&lt;D42,"End date before start",IF(COUNT(F42:G42)&lt;2,"Missing or invalid odometer",IF(G42&lt;=F42,"Check odometer",IF(COUNT(I42,J42,K42,M42:O42)&lt;6,"Missing cost input",IF(COUNTIF($B$5:$B$104,B42)&gt;1,"Duplicate vehicle ID",IF(H42&lt;Assumptions!$B$4,"Low mileage - review","Ready"))))))))))))</f>
        <v/>
      </c>
      <c r="S42" s="29">
        <f>IF(COUNTA(A42:G42,I42:K42,M42:O42)=0,"",IF(AND(A42="Yes",B42&lt;&gt;"",C42&lt;&gt;"",COUNT(D42:E42)=2,E42&gt;=D42,COUNT(F42:G42)=2,G42&gt;F42,COUNT(I42,J42,K42,M42:O42)=6,COUNTIF($B$5:$B$104,B42)=1),"Yes","No"))</f>
        <v/>
      </c>
    </row>
    <row r="43" ht="20" customHeight="1">
      <c r="A43" s="19" t="n"/>
      <c r="B43" s="20" t="n"/>
      <c r="C43" s="19" t="n"/>
      <c r="D43" s="36" t="n"/>
      <c r="E43" s="36" t="n"/>
      <c r="F43" s="22" t="n"/>
      <c r="G43" s="22" t="n"/>
      <c r="H43" s="23">
        <f>IF(COUNT(F43:G43)&lt;2,"",IF(G43&gt;F43,G43-F43,""))</f>
        <v/>
      </c>
      <c r="I43" s="24" t="n"/>
      <c r="J43" s="22" t="n"/>
      <c r="K43" s="37" t="n"/>
      <c r="L43" s="26">
        <f>IF(COUNT(J43:K43)&lt;2,"",J43*K43)</f>
        <v/>
      </c>
      <c r="M43" s="24" t="n"/>
      <c r="N43" s="24" t="n"/>
      <c r="O43" s="24" t="n"/>
      <c r="P43" s="26">
        <f>IF(COUNT(I43,J43,K43,M43:O43)&lt;6,"",SUM(I43,L43,M43:O43))</f>
        <v/>
      </c>
      <c r="Q43" s="27">
        <f>IF(OR(B43="",C43="",COUNT(D43:E43)&lt;2,COUNT(F43:G43)&lt;2,COUNT(I43,J43,K43,M43:O43)&lt;6,COUNTIF($B$5:$B$104,B43)&lt;&gt;1),"",IF(OR(E43&lt;D43,G43&lt;=F43),"",IFERROR(P43/H43,"")))</f>
        <v/>
      </c>
      <c r="R43" s="28">
        <f>IF(COUNTA(A43:G43,I43:K43,M43:O43)=0,"",IF(A43="No","Not included",IF(A43&lt;&gt;"Yes","Select Include",IF(B43="","Missing vehicle ID",IF(C43="","Missing vehicle type",IF(COUNT(D43:E43)&lt;2,"Missing or invalid dates",IF(E43&lt;D43,"End date before start",IF(COUNT(F43:G43)&lt;2,"Missing or invalid odometer",IF(G43&lt;=F43,"Check odometer",IF(COUNT(I43,J43,K43,M43:O43)&lt;6,"Missing cost input",IF(COUNTIF($B$5:$B$104,B43)&gt;1,"Duplicate vehicle ID",IF(H43&lt;Assumptions!$B$4,"Low mileage - review","Ready"))))))))))))</f>
        <v/>
      </c>
      <c r="S43" s="29">
        <f>IF(COUNTA(A43:G43,I43:K43,M43:O43)=0,"",IF(AND(A43="Yes",B43&lt;&gt;"",C43&lt;&gt;"",COUNT(D43:E43)=2,E43&gt;=D43,COUNT(F43:G43)=2,G43&gt;F43,COUNT(I43,J43,K43,M43:O43)=6,COUNTIF($B$5:$B$104,B43)=1),"Yes","No"))</f>
        <v/>
      </c>
    </row>
    <row r="44" ht="20" customHeight="1">
      <c r="A44" s="19" t="n"/>
      <c r="B44" s="20" t="n"/>
      <c r="C44" s="19" t="n"/>
      <c r="D44" s="36" t="n"/>
      <c r="E44" s="36" t="n"/>
      <c r="F44" s="22" t="n"/>
      <c r="G44" s="22" t="n"/>
      <c r="H44" s="23">
        <f>IF(COUNT(F44:G44)&lt;2,"",IF(G44&gt;F44,G44-F44,""))</f>
        <v/>
      </c>
      <c r="I44" s="24" t="n"/>
      <c r="J44" s="22" t="n"/>
      <c r="K44" s="37" t="n"/>
      <c r="L44" s="26">
        <f>IF(COUNT(J44:K44)&lt;2,"",J44*K44)</f>
        <v/>
      </c>
      <c r="M44" s="24" t="n"/>
      <c r="N44" s="24" t="n"/>
      <c r="O44" s="24" t="n"/>
      <c r="P44" s="26">
        <f>IF(COUNT(I44,J44,K44,M44:O44)&lt;6,"",SUM(I44,L44,M44:O44))</f>
        <v/>
      </c>
      <c r="Q44" s="27">
        <f>IF(OR(B44="",C44="",COUNT(D44:E44)&lt;2,COUNT(F44:G44)&lt;2,COUNT(I44,J44,K44,M44:O44)&lt;6,COUNTIF($B$5:$B$104,B44)&lt;&gt;1),"",IF(OR(E44&lt;D44,G44&lt;=F44),"",IFERROR(P44/H44,"")))</f>
        <v/>
      </c>
      <c r="R44" s="28">
        <f>IF(COUNTA(A44:G44,I44:K44,M44:O44)=0,"",IF(A44="No","Not included",IF(A44&lt;&gt;"Yes","Select Include",IF(B44="","Missing vehicle ID",IF(C44="","Missing vehicle type",IF(COUNT(D44:E44)&lt;2,"Missing or invalid dates",IF(E44&lt;D44,"End date before start",IF(COUNT(F44:G44)&lt;2,"Missing or invalid odometer",IF(G44&lt;=F44,"Check odometer",IF(COUNT(I44,J44,K44,M44:O44)&lt;6,"Missing cost input",IF(COUNTIF($B$5:$B$104,B44)&gt;1,"Duplicate vehicle ID",IF(H44&lt;Assumptions!$B$4,"Low mileage - review","Ready"))))))))))))</f>
        <v/>
      </c>
      <c r="S44" s="29">
        <f>IF(COUNTA(A44:G44,I44:K44,M44:O44)=0,"",IF(AND(A44="Yes",B44&lt;&gt;"",C44&lt;&gt;"",COUNT(D44:E44)=2,E44&gt;=D44,COUNT(F44:G44)=2,G44&gt;F44,COUNT(I44,J44,K44,M44:O44)=6,COUNTIF($B$5:$B$104,B44)=1),"Yes","No"))</f>
        <v/>
      </c>
    </row>
    <row r="45" ht="20" customHeight="1">
      <c r="A45" s="19" t="n"/>
      <c r="B45" s="20" t="n"/>
      <c r="C45" s="19" t="n"/>
      <c r="D45" s="36" t="n"/>
      <c r="E45" s="36" t="n"/>
      <c r="F45" s="22" t="n"/>
      <c r="G45" s="22" t="n"/>
      <c r="H45" s="23">
        <f>IF(COUNT(F45:G45)&lt;2,"",IF(G45&gt;F45,G45-F45,""))</f>
        <v/>
      </c>
      <c r="I45" s="24" t="n"/>
      <c r="J45" s="22" t="n"/>
      <c r="K45" s="37" t="n"/>
      <c r="L45" s="26">
        <f>IF(COUNT(J45:K45)&lt;2,"",J45*K45)</f>
        <v/>
      </c>
      <c r="M45" s="24" t="n"/>
      <c r="N45" s="24" t="n"/>
      <c r="O45" s="24" t="n"/>
      <c r="P45" s="26">
        <f>IF(COUNT(I45,J45,K45,M45:O45)&lt;6,"",SUM(I45,L45,M45:O45))</f>
        <v/>
      </c>
      <c r="Q45" s="27">
        <f>IF(OR(B45="",C45="",COUNT(D45:E45)&lt;2,COUNT(F45:G45)&lt;2,COUNT(I45,J45,K45,M45:O45)&lt;6,COUNTIF($B$5:$B$104,B45)&lt;&gt;1),"",IF(OR(E45&lt;D45,G45&lt;=F45),"",IFERROR(P45/H45,"")))</f>
        <v/>
      </c>
      <c r="R45" s="28">
        <f>IF(COUNTA(A45:G45,I45:K45,M45:O45)=0,"",IF(A45="No","Not included",IF(A45&lt;&gt;"Yes","Select Include",IF(B45="","Missing vehicle ID",IF(C45="","Missing vehicle type",IF(COUNT(D45:E45)&lt;2,"Missing or invalid dates",IF(E45&lt;D45,"End date before start",IF(COUNT(F45:G45)&lt;2,"Missing or invalid odometer",IF(G45&lt;=F45,"Check odometer",IF(COUNT(I45,J45,K45,M45:O45)&lt;6,"Missing cost input",IF(COUNTIF($B$5:$B$104,B45)&gt;1,"Duplicate vehicle ID",IF(H45&lt;Assumptions!$B$4,"Low mileage - review","Ready"))))))))))))</f>
        <v/>
      </c>
      <c r="S45" s="29">
        <f>IF(COUNTA(A45:G45,I45:K45,M45:O45)=0,"",IF(AND(A45="Yes",B45&lt;&gt;"",C45&lt;&gt;"",COUNT(D45:E45)=2,E45&gt;=D45,COUNT(F45:G45)=2,G45&gt;F45,COUNT(I45,J45,K45,M45:O45)=6,COUNTIF($B$5:$B$104,B45)=1),"Yes","No"))</f>
        <v/>
      </c>
    </row>
    <row r="46" ht="20" customHeight="1">
      <c r="A46" s="19" t="n"/>
      <c r="B46" s="20" t="n"/>
      <c r="C46" s="19" t="n"/>
      <c r="D46" s="36" t="n"/>
      <c r="E46" s="36" t="n"/>
      <c r="F46" s="22" t="n"/>
      <c r="G46" s="22" t="n"/>
      <c r="H46" s="23">
        <f>IF(COUNT(F46:G46)&lt;2,"",IF(G46&gt;F46,G46-F46,""))</f>
        <v/>
      </c>
      <c r="I46" s="24" t="n"/>
      <c r="J46" s="22" t="n"/>
      <c r="K46" s="37" t="n"/>
      <c r="L46" s="26">
        <f>IF(COUNT(J46:K46)&lt;2,"",J46*K46)</f>
        <v/>
      </c>
      <c r="M46" s="24" t="n"/>
      <c r="N46" s="24" t="n"/>
      <c r="O46" s="24" t="n"/>
      <c r="P46" s="26">
        <f>IF(COUNT(I46,J46,K46,M46:O46)&lt;6,"",SUM(I46,L46,M46:O46))</f>
        <v/>
      </c>
      <c r="Q46" s="27">
        <f>IF(OR(B46="",C46="",COUNT(D46:E46)&lt;2,COUNT(F46:G46)&lt;2,COUNT(I46,J46,K46,M46:O46)&lt;6,COUNTIF($B$5:$B$104,B46)&lt;&gt;1),"",IF(OR(E46&lt;D46,G46&lt;=F46),"",IFERROR(P46/H46,"")))</f>
        <v/>
      </c>
      <c r="R46" s="28">
        <f>IF(COUNTA(A46:G46,I46:K46,M46:O46)=0,"",IF(A46="No","Not included",IF(A46&lt;&gt;"Yes","Select Include",IF(B46="","Missing vehicle ID",IF(C46="","Missing vehicle type",IF(COUNT(D46:E46)&lt;2,"Missing or invalid dates",IF(E46&lt;D46,"End date before start",IF(COUNT(F46:G46)&lt;2,"Missing or invalid odometer",IF(G46&lt;=F46,"Check odometer",IF(COUNT(I46,J46,K46,M46:O46)&lt;6,"Missing cost input",IF(COUNTIF($B$5:$B$104,B46)&gt;1,"Duplicate vehicle ID",IF(H46&lt;Assumptions!$B$4,"Low mileage - review","Ready"))))))))))))</f>
        <v/>
      </c>
      <c r="S46" s="29">
        <f>IF(COUNTA(A46:G46,I46:K46,M46:O46)=0,"",IF(AND(A46="Yes",B46&lt;&gt;"",C46&lt;&gt;"",COUNT(D46:E46)=2,E46&gt;=D46,COUNT(F46:G46)=2,G46&gt;F46,COUNT(I46,J46,K46,M46:O46)=6,COUNTIF($B$5:$B$104,B46)=1),"Yes","No"))</f>
        <v/>
      </c>
    </row>
    <row r="47" ht="20" customHeight="1">
      <c r="A47" s="19" t="n"/>
      <c r="B47" s="20" t="n"/>
      <c r="C47" s="19" t="n"/>
      <c r="D47" s="36" t="n"/>
      <c r="E47" s="36" t="n"/>
      <c r="F47" s="22" t="n"/>
      <c r="G47" s="22" t="n"/>
      <c r="H47" s="23">
        <f>IF(COUNT(F47:G47)&lt;2,"",IF(G47&gt;F47,G47-F47,""))</f>
        <v/>
      </c>
      <c r="I47" s="24" t="n"/>
      <c r="J47" s="22" t="n"/>
      <c r="K47" s="37" t="n"/>
      <c r="L47" s="26">
        <f>IF(COUNT(J47:K47)&lt;2,"",J47*K47)</f>
        <v/>
      </c>
      <c r="M47" s="24" t="n"/>
      <c r="N47" s="24" t="n"/>
      <c r="O47" s="24" t="n"/>
      <c r="P47" s="26">
        <f>IF(COUNT(I47,J47,K47,M47:O47)&lt;6,"",SUM(I47,L47,M47:O47))</f>
        <v/>
      </c>
      <c r="Q47" s="27">
        <f>IF(OR(B47="",C47="",COUNT(D47:E47)&lt;2,COUNT(F47:G47)&lt;2,COUNT(I47,J47,K47,M47:O47)&lt;6,COUNTIF($B$5:$B$104,B47)&lt;&gt;1),"",IF(OR(E47&lt;D47,G47&lt;=F47),"",IFERROR(P47/H47,"")))</f>
        <v/>
      </c>
      <c r="R47" s="28">
        <f>IF(COUNTA(A47:G47,I47:K47,M47:O47)=0,"",IF(A47="No","Not included",IF(A47&lt;&gt;"Yes","Select Include",IF(B47="","Missing vehicle ID",IF(C47="","Missing vehicle type",IF(COUNT(D47:E47)&lt;2,"Missing or invalid dates",IF(E47&lt;D47,"End date before start",IF(COUNT(F47:G47)&lt;2,"Missing or invalid odometer",IF(G47&lt;=F47,"Check odometer",IF(COUNT(I47,J47,K47,M47:O47)&lt;6,"Missing cost input",IF(COUNTIF($B$5:$B$104,B47)&gt;1,"Duplicate vehicle ID",IF(H47&lt;Assumptions!$B$4,"Low mileage - review","Ready"))))))))))))</f>
        <v/>
      </c>
      <c r="S47" s="29">
        <f>IF(COUNTA(A47:G47,I47:K47,M47:O47)=0,"",IF(AND(A47="Yes",B47&lt;&gt;"",C47&lt;&gt;"",COUNT(D47:E47)=2,E47&gt;=D47,COUNT(F47:G47)=2,G47&gt;F47,COUNT(I47,J47,K47,M47:O47)=6,COUNTIF($B$5:$B$104,B47)=1),"Yes","No"))</f>
        <v/>
      </c>
    </row>
    <row r="48" ht="20" customHeight="1">
      <c r="A48" s="19" t="n"/>
      <c r="B48" s="20" t="n"/>
      <c r="C48" s="19" t="n"/>
      <c r="D48" s="36" t="n"/>
      <c r="E48" s="36" t="n"/>
      <c r="F48" s="22" t="n"/>
      <c r="G48" s="22" t="n"/>
      <c r="H48" s="23">
        <f>IF(COUNT(F48:G48)&lt;2,"",IF(G48&gt;F48,G48-F48,""))</f>
        <v/>
      </c>
      <c r="I48" s="24" t="n"/>
      <c r="J48" s="22" t="n"/>
      <c r="K48" s="37" t="n"/>
      <c r="L48" s="26">
        <f>IF(COUNT(J48:K48)&lt;2,"",J48*K48)</f>
        <v/>
      </c>
      <c r="M48" s="24" t="n"/>
      <c r="N48" s="24" t="n"/>
      <c r="O48" s="24" t="n"/>
      <c r="P48" s="26">
        <f>IF(COUNT(I48,J48,K48,M48:O48)&lt;6,"",SUM(I48,L48,M48:O48))</f>
        <v/>
      </c>
      <c r="Q48" s="27">
        <f>IF(OR(B48="",C48="",COUNT(D48:E48)&lt;2,COUNT(F48:G48)&lt;2,COUNT(I48,J48,K48,M48:O48)&lt;6,COUNTIF($B$5:$B$104,B48)&lt;&gt;1),"",IF(OR(E48&lt;D48,G48&lt;=F48),"",IFERROR(P48/H48,"")))</f>
        <v/>
      </c>
      <c r="R48" s="28">
        <f>IF(COUNTA(A48:G48,I48:K48,M48:O48)=0,"",IF(A48="No","Not included",IF(A48&lt;&gt;"Yes","Select Include",IF(B48="","Missing vehicle ID",IF(C48="","Missing vehicle type",IF(COUNT(D48:E48)&lt;2,"Missing or invalid dates",IF(E48&lt;D48,"End date before start",IF(COUNT(F48:G48)&lt;2,"Missing or invalid odometer",IF(G48&lt;=F48,"Check odometer",IF(COUNT(I48,J48,K48,M48:O48)&lt;6,"Missing cost input",IF(COUNTIF($B$5:$B$104,B48)&gt;1,"Duplicate vehicle ID",IF(H48&lt;Assumptions!$B$4,"Low mileage - review","Ready"))))))))))))</f>
        <v/>
      </c>
      <c r="S48" s="29">
        <f>IF(COUNTA(A48:G48,I48:K48,M48:O48)=0,"",IF(AND(A48="Yes",B48&lt;&gt;"",C48&lt;&gt;"",COUNT(D48:E48)=2,E48&gt;=D48,COUNT(F48:G48)=2,G48&gt;F48,COUNT(I48,J48,K48,M48:O48)=6,COUNTIF($B$5:$B$104,B48)=1),"Yes","No"))</f>
        <v/>
      </c>
    </row>
    <row r="49" ht="20" customHeight="1">
      <c r="A49" s="19" t="n"/>
      <c r="B49" s="20" t="n"/>
      <c r="C49" s="19" t="n"/>
      <c r="D49" s="36" t="n"/>
      <c r="E49" s="36" t="n"/>
      <c r="F49" s="22" t="n"/>
      <c r="G49" s="22" t="n"/>
      <c r="H49" s="23">
        <f>IF(COUNT(F49:G49)&lt;2,"",IF(G49&gt;F49,G49-F49,""))</f>
        <v/>
      </c>
      <c r="I49" s="24" t="n"/>
      <c r="J49" s="22" t="n"/>
      <c r="K49" s="37" t="n"/>
      <c r="L49" s="26">
        <f>IF(COUNT(J49:K49)&lt;2,"",J49*K49)</f>
        <v/>
      </c>
      <c r="M49" s="24" t="n"/>
      <c r="N49" s="24" t="n"/>
      <c r="O49" s="24" t="n"/>
      <c r="P49" s="26">
        <f>IF(COUNT(I49,J49,K49,M49:O49)&lt;6,"",SUM(I49,L49,M49:O49))</f>
        <v/>
      </c>
      <c r="Q49" s="27">
        <f>IF(OR(B49="",C49="",COUNT(D49:E49)&lt;2,COUNT(F49:G49)&lt;2,COUNT(I49,J49,K49,M49:O49)&lt;6,COUNTIF($B$5:$B$104,B49)&lt;&gt;1),"",IF(OR(E49&lt;D49,G49&lt;=F49),"",IFERROR(P49/H49,"")))</f>
        <v/>
      </c>
      <c r="R49" s="28">
        <f>IF(COUNTA(A49:G49,I49:K49,M49:O49)=0,"",IF(A49="No","Not included",IF(A49&lt;&gt;"Yes","Select Include",IF(B49="","Missing vehicle ID",IF(C49="","Missing vehicle type",IF(COUNT(D49:E49)&lt;2,"Missing or invalid dates",IF(E49&lt;D49,"End date before start",IF(COUNT(F49:G49)&lt;2,"Missing or invalid odometer",IF(G49&lt;=F49,"Check odometer",IF(COUNT(I49,J49,K49,M49:O49)&lt;6,"Missing cost input",IF(COUNTIF($B$5:$B$104,B49)&gt;1,"Duplicate vehicle ID",IF(H49&lt;Assumptions!$B$4,"Low mileage - review","Ready"))))))))))))</f>
        <v/>
      </c>
      <c r="S49" s="29">
        <f>IF(COUNTA(A49:G49,I49:K49,M49:O49)=0,"",IF(AND(A49="Yes",B49&lt;&gt;"",C49&lt;&gt;"",COUNT(D49:E49)=2,E49&gt;=D49,COUNT(F49:G49)=2,G49&gt;F49,COUNT(I49,J49,K49,M49:O49)=6,COUNTIF($B$5:$B$104,B49)=1),"Yes","No"))</f>
        <v/>
      </c>
    </row>
    <row r="50" ht="20" customHeight="1">
      <c r="A50" s="19" t="n"/>
      <c r="B50" s="20" t="n"/>
      <c r="C50" s="19" t="n"/>
      <c r="D50" s="36" t="n"/>
      <c r="E50" s="36" t="n"/>
      <c r="F50" s="22" t="n"/>
      <c r="G50" s="22" t="n"/>
      <c r="H50" s="23">
        <f>IF(COUNT(F50:G50)&lt;2,"",IF(G50&gt;F50,G50-F50,""))</f>
        <v/>
      </c>
      <c r="I50" s="24" t="n"/>
      <c r="J50" s="22" t="n"/>
      <c r="K50" s="37" t="n"/>
      <c r="L50" s="26">
        <f>IF(COUNT(J50:K50)&lt;2,"",J50*K50)</f>
        <v/>
      </c>
      <c r="M50" s="24" t="n"/>
      <c r="N50" s="24" t="n"/>
      <c r="O50" s="24" t="n"/>
      <c r="P50" s="26">
        <f>IF(COUNT(I50,J50,K50,M50:O50)&lt;6,"",SUM(I50,L50,M50:O50))</f>
        <v/>
      </c>
      <c r="Q50" s="27">
        <f>IF(OR(B50="",C50="",COUNT(D50:E50)&lt;2,COUNT(F50:G50)&lt;2,COUNT(I50,J50,K50,M50:O50)&lt;6,COUNTIF($B$5:$B$104,B50)&lt;&gt;1),"",IF(OR(E50&lt;D50,G50&lt;=F50),"",IFERROR(P50/H50,"")))</f>
        <v/>
      </c>
      <c r="R50" s="28">
        <f>IF(COUNTA(A50:G50,I50:K50,M50:O50)=0,"",IF(A50="No","Not included",IF(A50&lt;&gt;"Yes","Select Include",IF(B50="","Missing vehicle ID",IF(C50="","Missing vehicle type",IF(COUNT(D50:E50)&lt;2,"Missing or invalid dates",IF(E50&lt;D50,"End date before start",IF(COUNT(F50:G50)&lt;2,"Missing or invalid odometer",IF(G50&lt;=F50,"Check odometer",IF(COUNT(I50,J50,K50,M50:O50)&lt;6,"Missing cost input",IF(COUNTIF($B$5:$B$104,B50)&gt;1,"Duplicate vehicle ID",IF(H50&lt;Assumptions!$B$4,"Low mileage - review","Ready"))))))))))))</f>
        <v/>
      </c>
      <c r="S50" s="29">
        <f>IF(COUNTA(A50:G50,I50:K50,M50:O50)=0,"",IF(AND(A50="Yes",B50&lt;&gt;"",C50&lt;&gt;"",COUNT(D50:E50)=2,E50&gt;=D50,COUNT(F50:G50)=2,G50&gt;F50,COUNT(I50,J50,K50,M50:O50)=6,COUNTIF($B$5:$B$104,B50)=1),"Yes","No"))</f>
        <v/>
      </c>
    </row>
    <row r="51" ht="20" customHeight="1">
      <c r="A51" s="19" t="n"/>
      <c r="B51" s="20" t="n"/>
      <c r="C51" s="19" t="n"/>
      <c r="D51" s="36" t="n"/>
      <c r="E51" s="36" t="n"/>
      <c r="F51" s="22" t="n"/>
      <c r="G51" s="22" t="n"/>
      <c r="H51" s="23">
        <f>IF(COUNT(F51:G51)&lt;2,"",IF(G51&gt;F51,G51-F51,""))</f>
        <v/>
      </c>
      <c r="I51" s="24" t="n"/>
      <c r="J51" s="22" t="n"/>
      <c r="K51" s="37" t="n"/>
      <c r="L51" s="26">
        <f>IF(COUNT(J51:K51)&lt;2,"",J51*K51)</f>
        <v/>
      </c>
      <c r="M51" s="24" t="n"/>
      <c r="N51" s="24" t="n"/>
      <c r="O51" s="24" t="n"/>
      <c r="P51" s="26">
        <f>IF(COUNT(I51,J51,K51,M51:O51)&lt;6,"",SUM(I51,L51,M51:O51))</f>
        <v/>
      </c>
      <c r="Q51" s="27">
        <f>IF(OR(B51="",C51="",COUNT(D51:E51)&lt;2,COUNT(F51:G51)&lt;2,COUNT(I51,J51,K51,M51:O51)&lt;6,COUNTIF($B$5:$B$104,B51)&lt;&gt;1),"",IF(OR(E51&lt;D51,G51&lt;=F51),"",IFERROR(P51/H51,"")))</f>
        <v/>
      </c>
      <c r="R51" s="28">
        <f>IF(COUNTA(A51:G51,I51:K51,M51:O51)=0,"",IF(A51="No","Not included",IF(A51&lt;&gt;"Yes","Select Include",IF(B51="","Missing vehicle ID",IF(C51="","Missing vehicle type",IF(COUNT(D51:E51)&lt;2,"Missing or invalid dates",IF(E51&lt;D51,"End date before start",IF(COUNT(F51:G51)&lt;2,"Missing or invalid odometer",IF(G51&lt;=F51,"Check odometer",IF(COUNT(I51,J51,K51,M51:O51)&lt;6,"Missing cost input",IF(COUNTIF($B$5:$B$104,B51)&gt;1,"Duplicate vehicle ID",IF(H51&lt;Assumptions!$B$4,"Low mileage - review","Ready"))))))))))))</f>
        <v/>
      </c>
      <c r="S51" s="29">
        <f>IF(COUNTA(A51:G51,I51:K51,M51:O51)=0,"",IF(AND(A51="Yes",B51&lt;&gt;"",C51&lt;&gt;"",COUNT(D51:E51)=2,E51&gt;=D51,COUNT(F51:G51)=2,G51&gt;F51,COUNT(I51,J51,K51,M51:O51)=6,COUNTIF($B$5:$B$104,B51)=1),"Yes","No"))</f>
        <v/>
      </c>
    </row>
    <row r="52" ht="20" customHeight="1">
      <c r="A52" s="19" t="n"/>
      <c r="B52" s="20" t="n"/>
      <c r="C52" s="19" t="n"/>
      <c r="D52" s="36" t="n"/>
      <c r="E52" s="36" t="n"/>
      <c r="F52" s="22" t="n"/>
      <c r="G52" s="22" t="n"/>
      <c r="H52" s="23">
        <f>IF(COUNT(F52:G52)&lt;2,"",IF(G52&gt;F52,G52-F52,""))</f>
        <v/>
      </c>
      <c r="I52" s="24" t="n"/>
      <c r="J52" s="22" t="n"/>
      <c r="K52" s="37" t="n"/>
      <c r="L52" s="26">
        <f>IF(COUNT(J52:K52)&lt;2,"",J52*K52)</f>
        <v/>
      </c>
      <c r="M52" s="24" t="n"/>
      <c r="N52" s="24" t="n"/>
      <c r="O52" s="24" t="n"/>
      <c r="P52" s="26">
        <f>IF(COUNT(I52,J52,K52,M52:O52)&lt;6,"",SUM(I52,L52,M52:O52))</f>
        <v/>
      </c>
      <c r="Q52" s="27">
        <f>IF(OR(B52="",C52="",COUNT(D52:E52)&lt;2,COUNT(F52:G52)&lt;2,COUNT(I52,J52,K52,M52:O52)&lt;6,COUNTIF($B$5:$B$104,B52)&lt;&gt;1),"",IF(OR(E52&lt;D52,G52&lt;=F52),"",IFERROR(P52/H52,"")))</f>
        <v/>
      </c>
      <c r="R52" s="28">
        <f>IF(COUNTA(A52:G52,I52:K52,M52:O52)=0,"",IF(A52="No","Not included",IF(A52&lt;&gt;"Yes","Select Include",IF(B52="","Missing vehicle ID",IF(C52="","Missing vehicle type",IF(COUNT(D52:E52)&lt;2,"Missing or invalid dates",IF(E52&lt;D52,"End date before start",IF(COUNT(F52:G52)&lt;2,"Missing or invalid odometer",IF(G52&lt;=F52,"Check odometer",IF(COUNT(I52,J52,K52,M52:O52)&lt;6,"Missing cost input",IF(COUNTIF($B$5:$B$104,B52)&gt;1,"Duplicate vehicle ID",IF(H52&lt;Assumptions!$B$4,"Low mileage - review","Ready"))))))))))))</f>
        <v/>
      </c>
      <c r="S52" s="29">
        <f>IF(COUNTA(A52:G52,I52:K52,M52:O52)=0,"",IF(AND(A52="Yes",B52&lt;&gt;"",C52&lt;&gt;"",COUNT(D52:E52)=2,E52&gt;=D52,COUNT(F52:G52)=2,G52&gt;F52,COUNT(I52,J52,K52,M52:O52)=6,COUNTIF($B$5:$B$104,B52)=1),"Yes","No"))</f>
        <v/>
      </c>
    </row>
    <row r="53" ht="20" customHeight="1">
      <c r="A53" s="19" t="n"/>
      <c r="B53" s="20" t="n"/>
      <c r="C53" s="19" t="n"/>
      <c r="D53" s="36" t="n"/>
      <c r="E53" s="36" t="n"/>
      <c r="F53" s="22" t="n"/>
      <c r="G53" s="22" t="n"/>
      <c r="H53" s="23">
        <f>IF(COUNT(F53:G53)&lt;2,"",IF(G53&gt;F53,G53-F53,""))</f>
        <v/>
      </c>
      <c r="I53" s="24" t="n"/>
      <c r="J53" s="22" t="n"/>
      <c r="K53" s="37" t="n"/>
      <c r="L53" s="26">
        <f>IF(COUNT(J53:K53)&lt;2,"",J53*K53)</f>
        <v/>
      </c>
      <c r="M53" s="24" t="n"/>
      <c r="N53" s="24" t="n"/>
      <c r="O53" s="24" t="n"/>
      <c r="P53" s="26">
        <f>IF(COUNT(I53,J53,K53,M53:O53)&lt;6,"",SUM(I53,L53,M53:O53))</f>
        <v/>
      </c>
      <c r="Q53" s="27">
        <f>IF(OR(B53="",C53="",COUNT(D53:E53)&lt;2,COUNT(F53:G53)&lt;2,COUNT(I53,J53,K53,M53:O53)&lt;6,COUNTIF($B$5:$B$104,B53)&lt;&gt;1),"",IF(OR(E53&lt;D53,G53&lt;=F53),"",IFERROR(P53/H53,"")))</f>
        <v/>
      </c>
      <c r="R53" s="28">
        <f>IF(COUNTA(A53:G53,I53:K53,M53:O53)=0,"",IF(A53="No","Not included",IF(A53&lt;&gt;"Yes","Select Include",IF(B53="","Missing vehicle ID",IF(C53="","Missing vehicle type",IF(COUNT(D53:E53)&lt;2,"Missing or invalid dates",IF(E53&lt;D53,"End date before start",IF(COUNT(F53:G53)&lt;2,"Missing or invalid odometer",IF(G53&lt;=F53,"Check odometer",IF(COUNT(I53,J53,K53,M53:O53)&lt;6,"Missing cost input",IF(COUNTIF($B$5:$B$104,B53)&gt;1,"Duplicate vehicle ID",IF(H53&lt;Assumptions!$B$4,"Low mileage - review","Ready"))))))))))))</f>
        <v/>
      </c>
      <c r="S53" s="29">
        <f>IF(COUNTA(A53:G53,I53:K53,M53:O53)=0,"",IF(AND(A53="Yes",B53&lt;&gt;"",C53&lt;&gt;"",COUNT(D53:E53)=2,E53&gt;=D53,COUNT(F53:G53)=2,G53&gt;F53,COUNT(I53,J53,K53,M53:O53)=6,COUNTIF($B$5:$B$104,B53)=1),"Yes","No"))</f>
        <v/>
      </c>
    </row>
    <row r="54" ht="20" customHeight="1">
      <c r="A54" s="19" t="n"/>
      <c r="B54" s="20" t="n"/>
      <c r="C54" s="19" t="n"/>
      <c r="D54" s="36" t="n"/>
      <c r="E54" s="36" t="n"/>
      <c r="F54" s="22" t="n"/>
      <c r="G54" s="22" t="n"/>
      <c r="H54" s="23">
        <f>IF(COUNT(F54:G54)&lt;2,"",IF(G54&gt;F54,G54-F54,""))</f>
        <v/>
      </c>
      <c r="I54" s="24" t="n"/>
      <c r="J54" s="22" t="n"/>
      <c r="K54" s="37" t="n"/>
      <c r="L54" s="26">
        <f>IF(COUNT(J54:K54)&lt;2,"",J54*K54)</f>
        <v/>
      </c>
      <c r="M54" s="24" t="n"/>
      <c r="N54" s="24" t="n"/>
      <c r="O54" s="24" t="n"/>
      <c r="P54" s="26">
        <f>IF(COUNT(I54,J54,K54,M54:O54)&lt;6,"",SUM(I54,L54,M54:O54))</f>
        <v/>
      </c>
      <c r="Q54" s="27">
        <f>IF(OR(B54="",C54="",COUNT(D54:E54)&lt;2,COUNT(F54:G54)&lt;2,COUNT(I54,J54,K54,M54:O54)&lt;6,COUNTIF($B$5:$B$104,B54)&lt;&gt;1),"",IF(OR(E54&lt;D54,G54&lt;=F54),"",IFERROR(P54/H54,"")))</f>
        <v/>
      </c>
      <c r="R54" s="28">
        <f>IF(COUNTA(A54:G54,I54:K54,M54:O54)=0,"",IF(A54="No","Not included",IF(A54&lt;&gt;"Yes","Select Include",IF(B54="","Missing vehicle ID",IF(C54="","Missing vehicle type",IF(COUNT(D54:E54)&lt;2,"Missing or invalid dates",IF(E54&lt;D54,"End date before start",IF(COUNT(F54:G54)&lt;2,"Missing or invalid odometer",IF(G54&lt;=F54,"Check odometer",IF(COUNT(I54,J54,K54,M54:O54)&lt;6,"Missing cost input",IF(COUNTIF($B$5:$B$104,B54)&gt;1,"Duplicate vehicle ID",IF(H54&lt;Assumptions!$B$4,"Low mileage - review","Ready"))))))))))))</f>
        <v/>
      </c>
      <c r="S54" s="29">
        <f>IF(COUNTA(A54:G54,I54:K54,M54:O54)=0,"",IF(AND(A54="Yes",B54&lt;&gt;"",C54&lt;&gt;"",COUNT(D54:E54)=2,E54&gt;=D54,COUNT(F54:G54)=2,G54&gt;F54,COUNT(I54,J54,K54,M54:O54)=6,COUNTIF($B$5:$B$104,B54)=1),"Yes","No"))</f>
        <v/>
      </c>
    </row>
    <row r="55" ht="20" customHeight="1">
      <c r="A55" s="19" t="n"/>
      <c r="B55" s="20" t="n"/>
      <c r="C55" s="19" t="n"/>
      <c r="D55" s="36" t="n"/>
      <c r="E55" s="36" t="n"/>
      <c r="F55" s="22" t="n"/>
      <c r="G55" s="22" t="n"/>
      <c r="H55" s="23">
        <f>IF(COUNT(F55:G55)&lt;2,"",IF(G55&gt;F55,G55-F55,""))</f>
        <v/>
      </c>
      <c r="I55" s="24" t="n"/>
      <c r="J55" s="22" t="n"/>
      <c r="K55" s="37" t="n"/>
      <c r="L55" s="26">
        <f>IF(COUNT(J55:K55)&lt;2,"",J55*K55)</f>
        <v/>
      </c>
      <c r="M55" s="24" t="n"/>
      <c r="N55" s="24" t="n"/>
      <c r="O55" s="24" t="n"/>
      <c r="P55" s="26">
        <f>IF(COUNT(I55,J55,K55,M55:O55)&lt;6,"",SUM(I55,L55,M55:O55))</f>
        <v/>
      </c>
      <c r="Q55" s="27">
        <f>IF(OR(B55="",C55="",COUNT(D55:E55)&lt;2,COUNT(F55:G55)&lt;2,COUNT(I55,J55,K55,M55:O55)&lt;6,COUNTIF($B$5:$B$104,B55)&lt;&gt;1),"",IF(OR(E55&lt;D55,G55&lt;=F55),"",IFERROR(P55/H55,"")))</f>
        <v/>
      </c>
      <c r="R55" s="28">
        <f>IF(COUNTA(A55:G55,I55:K55,M55:O55)=0,"",IF(A55="No","Not included",IF(A55&lt;&gt;"Yes","Select Include",IF(B55="","Missing vehicle ID",IF(C55="","Missing vehicle type",IF(COUNT(D55:E55)&lt;2,"Missing or invalid dates",IF(E55&lt;D55,"End date before start",IF(COUNT(F55:G55)&lt;2,"Missing or invalid odometer",IF(G55&lt;=F55,"Check odometer",IF(COUNT(I55,J55,K55,M55:O55)&lt;6,"Missing cost input",IF(COUNTIF($B$5:$B$104,B55)&gt;1,"Duplicate vehicle ID",IF(H55&lt;Assumptions!$B$4,"Low mileage - review","Ready"))))))))))))</f>
        <v/>
      </c>
      <c r="S55" s="29">
        <f>IF(COUNTA(A55:G55,I55:K55,M55:O55)=0,"",IF(AND(A55="Yes",B55&lt;&gt;"",C55&lt;&gt;"",COUNT(D55:E55)=2,E55&gt;=D55,COUNT(F55:G55)=2,G55&gt;F55,COUNT(I55,J55,K55,M55:O55)=6,COUNTIF($B$5:$B$104,B55)=1),"Yes","No"))</f>
        <v/>
      </c>
    </row>
    <row r="56" ht="20" customHeight="1">
      <c r="A56" s="19" t="n"/>
      <c r="B56" s="20" t="n"/>
      <c r="C56" s="19" t="n"/>
      <c r="D56" s="36" t="n"/>
      <c r="E56" s="36" t="n"/>
      <c r="F56" s="22" t="n"/>
      <c r="G56" s="22" t="n"/>
      <c r="H56" s="23">
        <f>IF(COUNT(F56:G56)&lt;2,"",IF(G56&gt;F56,G56-F56,""))</f>
        <v/>
      </c>
      <c r="I56" s="24" t="n"/>
      <c r="J56" s="22" t="n"/>
      <c r="K56" s="37" t="n"/>
      <c r="L56" s="26">
        <f>IF(COUNT(J56:K56)&lt;2,"",J56*K56)</f>
        <v/>
      </c>
      <c r="M56" s="24" t="n"/>
      <c r="N56" s="24" t="n"/>
      <c r="O56" s="24" t="n"/>
      <c r="P56" s="26">
        <f>IF(COUNT(I56,J56,K56,M56:O56)&lt;6,"",SUM(I56,L56,M56:O56))</f>
        <v/>
      </c>
      <c r="Q56" s="27">
        <f>IF(OR(B56="",C56="",COUNT(D56:E56)&lt;2,COUNT(F56:G56)&lt;2,COUNT(I56,J56,K56,M56:O56)&lt;6,COUNTIF($B$5:$B$104,B56)&lt;&gt;1),"",IF(OR(E56&lt;D56,G56&lt;=F56),"",IFERROR(P56/H56,"")))</f>
        <v/>
      </c>
      <c r="R56" s="28">
        <f>IF(COUNTA(A56:G56,I56:K56,M56:O56)=0,"",IF(A56="No","Not included",IF(A56&lt;&gt;"Yes","Select Include",IF(B56="","Missing vehicle ID",IF(C56="","Missing vehicle type",IF(COUNT(D56:E56)&lt;2,"Missing or invalid dates",IF(E56&lt;D56,"End date before start",IF(COUNT(F56:G56)&lt;2,"Missing or invalid odometer",IF(G56&lt;=F56,"Check odometer",IF(COUNT(I56,J56,K56,M56:O56)&lt;6,"Missing cost input",IF(COUNTIF($B$5:$B$104,B56)&gt;1,"Duplicate vehicle ID",IF(H56&lt;Assumptions!$B$4,"Low mileage - review","Ready"))))))))))))</f>
        <v/>
      </c>
      <c r="S56" s="29">
        <f>IF(COUNTA(A56:G56,I56:K56,M56:O56)=0,"",IF(AND(A56="Yes",B56&lt;&gt;"",C56&lt;&gt;"",COUNT(D56:E56)=2,E56&gt;=D56,COUNT(F56:G56)=2,G56&gt;F56,COUNT(I56,J56,K56,M56:O56)=6,COUNTIF($B$5:$B$104,B56)=1),"Yes","No"))</f>
        <v/>
      </c>
    </row>
    <row r="57" ht="20" customHeight="1">
      <c r="A57" s="19" t="n"/>
      <c r="B57" s="20" t="n"/>
      <c r="C57" s="19" t="n"/>
      <c r="D57" s="36" t="n"/>
      <c r="E57" s="36" t="n"/>
      <c r="F57" s="22" t="n"/>
      <c r="G57" s="22" t="n"/>
      <c r="H57" s="23">
        <f>IF(COUNT(F57:G57)&lt;2,"",IF(G57&gt;F57,G57-F57,""))</f>
        <v/>
      </c>
      <c r="I57" s="24" t="n"/>
      <c r="J57" s="22" t="n"/>
      <c r="K57" s="37" t="n"/>
      <c r="L57" s="26">
        <f>IF(COUNT(J57:K57)&lt;2,"",J57*K57)</f>
        <v/>
      </c>
      <c r="M57" s="24" t="n"/>
      <c r="N57" s="24" t="n"/>
      <c r="O57" s="24" t="n"/>
      <c r="P57" s="26">
        <f>IF(COUNT(I57,J57,K57,M57:O57)&lt;6,"",SUM(I57,L57,M57:O57))</f>
        <v/>
      </c>
      <c r="Q57" s="27">
        <f>IF(OR(B57="",C57="",COUNT(D57:E57)&lt;2,COUNT(F57:G57)&lt;2,COUNT(I57,J57,K57,M57:O57)&lt;6,COUNTIF($B$5:$B$104,B57)&lt;&gt;1),"",IF(OR(E57&lt;D57,G57&lt;=F57),"",IFERROR(P57/H57,"")))</f>
        <v/>
      </c>
      <c r="R57" s="28">
        <f>IF(COUNTA(A57:G57,I57:K57,M57:O57)=0,"",IF(A57="No","Not included",IF(A57&lt;&gt;"Yes","Select Include",IF(B57="","Missing vehicle ID",IF(C57="","Missing vehicle type",IF(COUNT(D57:E57)&lt;2,"Missing or invalid dates",IF(E57&lt;D57,"End date before start",IF(COUNT(F57:G57)&lt;2,"Missing or invalid odometer",IF(G57&lt;=F57,"Check odometer",IF(COUNT(I57,J57,K57,M57:O57)&lt;6,"Missing cost input",IF(COUNTIF($B$5:$B$104,B57)&gt;1,"Duplicate vehicle ID",IF(H57&lt;Assumptions!$B$4,"Low mileage - review","Ready"))))))))))))</f>
        <v/>
      </c>
      <c r="S57" s="29">
        <f>IF(COUNTA(A57:G57,I57:K57,M57:O57)=0,"",IF(AND(A57="Yes",B57&lt;&gt;"",C57&lt;&gt;"",COUNT(D57:E57)=2,E57&gt;=D57,COUNT(F57:G57)=2,G57&gt;F57,COUNT(I57,J57,K57,M57:O57)=6,COUNTIF($B$5:$B$104,B57)=1),"Yes","No"))</f>
        <v/>
      </c>
    </row>
    <row r="58" ht="20" customHeight="1">
      <c r="A58" s="19" t="n"/>
      <c r="B58" s="20" t="n"/>
      <c r="C58" s="19" t="n"/>
      <c r="D58" s="36" t="n"/>
      <c r="E58" s="36" t="n"/>
      <c r="F58" s="22" t="n"/>
      <c r="G58" s="22" t="n"/>
      <c r="H58" s="23">
        <f>IF(COUNT(F58:G58)&lt;2,"",IF(G58&gt;F58,G58-F58,""))</f>
        <v/>
      </c>
      <c r="I58" s="24" t="n"/>
      <c r="J58" s="22" t="n"/>
      <c r="K58" s="37" t="n"/>
      <c r="L58" s="26">
        <f>IF(COUNT(J58:K58)&lt;2,"",J58*K58)</f>
        <v/>
      </c>
      <c r="M58" s="24" t="n"/>
      <c r="N58" s="24" t="n"/>
      <c r="O58" s="24" t="n"/>
      <c r="P58" s="26">
        <f>IF(COUNT(I58,J58,K58,M58:O58)&lt;6,"",SUM(I58,L58,M58:O58))</f>
        <v/>
      </c>
      <c r="Q58" s="27">
        <f>IF(OR(B58="",C58="",COUNT(D58:E58)&lt;2,COUNT(F58:G58)&lt;2,COUNT(I58,J58,K58,M58:O58)&lt;6,COUNTIF($B$5:$B$104,B58)&lt;&gt;1),"",IF(OR(E58&lt;D58,G58&lt;=F58),"",IFERROR(P58/H58,"")))</f>
        <v/>
      </c>
      <c r="R58" s="28">
        <f>IF(COUNTA(A58:G58,I58:K58,M58:O58)=0,"",IF(A58="No","Not included",IF(A58&lt;&gt;"Yes","Select Include",IF(B58="","Missing vehicle ID",IF(C58="","Missing vehicle type",IF(COUNT(D58:E58)&lt;2,"Missing or invalid dates",IF(E58&lt;D58,"End date before start",IF(COUNT(F58:G58)&lt;2,"Missing or invalid odometer",IF(G58&lt;=F58,"Check odometer",IF(COUNT(I58,J58,K58,M58:O58)&lt;6,"Missing cost input",IF(COUNTIF($B$5:$B$104,B58)&gt;1,"Duplicate vehicle ID",IF(H58&lt;Assumptions!$B$4,"Low mileage - review","Ready"))))))))))))</f>
        <v/>
      </c>
      <c r="S58" s="29">
        <f>IF(COUNTA(A58:G58,I58:K58,M58:O58)=0,"",IF(AND(A58="Yes",B58&lt;&gt;"",C58&lt;&gt;"",COUNT(D58:E58)=2,E58&gt;=D58,COUNT(F58:G58)=2,G58&gt;F58,COUNT(I58,J58,K58,M58:O58)=6,COUNTIF($B$5:$B$104,B58)=1),"Yes","No"))</f>
        <v/>
      </c>
    </row>
    <row r="59" ht="20" customHeight="1">
      <c r="A59" s="19" t="n"/>
      <c r="B59" s="20" t="n"/>
      <c r="C59" s="19" t="n"/>
      <c r="D59" s="36" t="n"/>
      <c r="E59" s="36" t="n"/>
      <c r="F59" s="22" t="n"/>
      <c r="G59" s="22" t="n"/>
      <c r="H59" s="23">
        <f>IF(COUNT(F59:G59)&lt;2,"",IF(G59&gt;F59,G59-F59,""))</f>
        <v/>
      </c>
      <c r="I59" s="24" t="n"/>
      <c r="J59" s="22" t="n"/>
      <c r="K59" s="37" t="n"/>
      <c r="L59" s="26">
        <f>IF(COUNT(J59:K59)&lt;2,"",J59*K59)</f>
        <v/>
      </c>
      <c r="M59" s="24" t="n"/>
      <c r="N59" s="24" t="n"/>
      <c r="O59" s="24" t="n"/>
      <c r="P59" s="26">
        <f>IF(COUNT(I59,J59,K59,M59:O59)&lt;6,"",SUM(I59,L59,M59:O59))</f>
        <v/>
      </c>
      <c r="Q59" s="27">
        <f>IF(OR(B59="",C59="",COUNT(D59:E59)&lt;2,COUNT(F59:G59)&lt;2,COUNT(I59,J59,K59,M59:O59)&lt;6,COUNTIF($B$5:$B$104,B59)&lt;&gt;1),"",IF(OR(E59&lt;D59,G59&lt;=F59),"",IFERROR(P59/H59,"")))</f>
        <v/>
      </c>
      <c r="R59" s="28">
        <f>IF(COUNTA(A59:G59,I59:K59,M59:O59)=0,"",IF(A59="No","Not included",IF(A59&lt;&gt;"Yes","Select Include",IF(B59="","Missing vehicle ID",IF(C59="","Missing vehicle type",IF(COUNT(D59:E59)&lt;2,"Missing or invalid dates",IF(E59&lt;D59,"End date before start",IF(COUNT(F59:G59)&lt;2,"Missing or invalid odometer",IF(G59&lt;=F59,"Check odometer",IF(COUNT(I59,J59,K59,M59:O59)&lt;6,"Missing cost input",IF(COUNTIF($B$5:$B$104,B59)&gt;1,"Duplicate vehicle ID",IF(H59&lt;Assumptions!$B$4,"Low mileage - review","Ready"))))))))))))</f>
        <v/>
      </c>
      <c r="S59" s="29">
        <f>IF(COUNTA(A59:G59,I59:K59,M59:O59)=0,"",IF(AND(A59="Yes",B59&lt;&gt;"",C59&lt;&gt;"",COUNT(D59:E59)=2,E59&gt;=D59,COUNT(F59:G59)=2,G59&gt;F59,COUNT(I59,J59,K59,M59:O59)=6,COUNTIF($B$5:$B$104,B59)=1),"Yes","No"))</f>
        <v/>
      </c>
    </row>
    <row r="60" ht="20" customHeight="1">
      <c r="A60" s="19" t="n"/>
      <c r="B60" s="20" t="n"/>
      <c r="C60" s="19" t="n"/>
      <c r="D60" s="36" t="n"/>
      <c r="E60" s="36" t="n"/>
      <c r="F60" s="22" t="n"/>
      <c r="G60" s="22" t="n"/>
      <c r="H60" s="23">
        <f>IF(COUNT(F60:G60)&lt;2,"",IF(G60&gt;F60,G60-F60,""))</f>
        <v/>
      </c>
      <c r="I60" s="24" t="n"/>
      <c r="J60" s="22" t="n"/>
      <c r="K60" s="37" t="n"/>
      <c r="L60" s="26">
        <f>IF(COUNT(J60:K60)&lt;2,"",J60*K60)</f>
        <v/>
      </c>
      <c r="M60" s="24" t="n"/>
      <c r="N60" s="24" t="n"/>
      <c r="O60" s="24" t="n"/>
      <c r="P60" s="26">
        <f>IF(COUNT(I60,J60,K60,M60:O60)&lt;6,"",SUM(I60,L60,M60:O60))</f>
        <v/>
      </c>
      <c r="Q60" s="27">
        <f>IF(OR(B60="",C60="",COUNT(D60:E60)&lt;2,COUNT(F60:G60)&lt;2,COUNT(I60,J60,K60,M60:O60)&lt;6,COUNTIF($B$5:$B$104,B60)&lt;&gt;1),"",IF(OR(E60&lt;D60,G60&lt;=F60),"",IFERROR(P60/H60,"")))</f>
        <v/>
      </c>
      <c r="R60" s="28">
        <f>IF(COUNTA(A60:G60,I60:K60,M60:O60)=0,"",IF(A60="No","Not included",IF(A60&lt;&gt;"Yes","Select Include",IF(B60="","Missing vehicle ID",IF(C60="","Missing vehicle type",IF(COUNT(D60:E60)&lt;2,"Missing or invalid dates",IF(E60&lt;D60,"End date before start",IF(COUNT(F60:G60)&lt;2,"Missing or invalid odometer",IF(G60&lt;=F60,"Check odometer",IF(COUNT(I60,J60,K60,M60:O60)&lt;6,"Missing cost input",IF(COUNTIF($B$5:$B$104,B60)&gt;1,"Duplicate vehicle ID",IF(H60&lt;Assumptions!$B$4,"Low mileage - review","Ready"))))))))))))</f>
        <v/>
      </c>
      <c r="S60" s="29">
        <f>IF(COUNTA(A60:G60,I60:K60,M60:O60)=0,"",IF(AND(A60="Yes",B60&lt;&gt;"",C60&lt;&gt;"",COUNT(D60:E60)=2,E60&gt;=D60,COUNT(F60:G60)=2,G60&gt;F60,COUNT(I60,J60,K60,M60:O60)=6,COUNTIF($B$5:$B$104,B60)=1),"Yes","No"))</f>
        <v/>
      </c>
    </row>
    <row r="61" ht="20" customHeight="1">
      <c r="A61" s="19" t="n"/>
      <c r="B61" s="20" t="n"/>
      <c r="C61" s="19" t="n"/>
      <c r="D61" s="36" t="n"/>
      <c r="E61" s="36" t="n"/>
      <c r="F61" s="22" t="n"/>
      <c r="G61" s="22" t="n"/>
      <c r="H61" s="23">
        <f>IF(COUNT(F61:G61)&lt;2,"",IF(G61&gt;F61,G61-F61,""))</f>
        <v/>
      </c>
      <c r="I61" s="24" t="n"/>
      <c r="J61" s="22" t="n"/>
      <c r="K61" s="37" t="n"/>
      <c r="L61" s="26">
        <f>IF(COUNT(J61:K61)&lt;2,"",J61*K61)</f>
        <v/>
      </c>
      <c r="M61" s="24" t="n"/>
      <c r="N61" s="24" t="n"/>
      <c r="O61" s="24" t="n"/>
      <c r="P61" s="26">
        <f>IF(COUNT(I61,J61,K61,M61:O61)&lt;6,"",SUM(I61,L61,M61:O61))</f>
        <v/>
      </c>
      <c r="Q61" s="27">
        <f>IF(OR(B61="",C61="",COUNT(D61:E61)&lt;2,COUNT(F61:G61)&lt;2,COUNT(I61,J61,K61,M61:O61)&lt;6,COUNTIF($B$5:$B$104,B61)&lt;&gt;1),"",IF(OR(E61&lt;D61,G61&lt;=F61),"",IFERROR(P61/H61,"")))</f>
        <v/>
      </c>
      <c r="R61" s="28">
        <f>IF(COUNTA(A61:G61,I61:K61,M61:O61)=0,"",IF(A61="No","Not included",IF(A61&lt;&gt;"Yes","Select Include",IF(B61="","Missing vehicle ID",IF(C61="","Missing vehicle type",IF(COUNT(D61:E61)&lt;2,"Missing or invalid dates",IF(E61&lt;D61,"End date before start",IF(COUNT(F61:G61)&lt;2,"Missing or invalid odometer",IF(G61&lt;=F61,"Check odometer",IF(COUNT(I61,J61,K61,M61:O61)&lt;6,"Missing cost input",IF(COUNTIF($B$5:$B$104,B61)&gt;1,"Duplicate vehicle ID",IF(H61&lt;Assumptions!$B$4,"Low mileage - review","Ready"))))))))))))</f>
        <v/>
      </c>
      <c r="S61" s="29">
        <f>IF(COUNTA(A61:G61,I61:K61,M61:O61)=0,"",IF(AND(A61="Yes",B61&lt;&gt;"",C61&lt;&gt;"",COUNT(D61:E61)=2,E61&gt;=D61,COUNT(F61:G61)=2,G61&gt;F61,COUNT(I61,J61,K61,M61:O61)=6,COUNTIF($B$5:$B$104,B61)=1),"Yes","No"))</f>
        <v/>
      </c>
    </row>
    <row r="62" ht="20" customHeight="1">
      <c r="A62" s="19" t="n"/>
      <c r="B62" s="20" t="n"/>
      <c r="C62" s="19" t="n"/>
      <c r="D62" s="36" t="n"/>
      <c r="E62" s="36" t="n"/>
      <c r="F62" s="22" t="n"/>
      <c r="G62" s="22" t="n"/>
      <c r="H62" s="23">
        <f>IF(COUNT(F62:G62)&lt;2,"",IF(G62&gt;F62,G62-F62,""))</f>
        <v/>
      </c>
      <c r="I62" s="24" t="n"/>
      <c r="J62" s="22" t="n"/>
      <c r="K62" s="37" t="n"/>
      <c r="L62" s="26">
        <f>IF(COUNT(J62:K62)&lt;2,"",J62*K62)</f>
        <v/>
      </c>
      <c r="M62" s="24" t="n"/>
      <c r="N62" s="24" t="n"/>
      <c r="O62" s="24" t="n"/>
      <c r="P62" s="26">
        <f>IF(COUNT(I62,J62,K62,M62:O62)&lt;6,"",SUM(I62,L62,M62:O62))</f>
        <v/>
      </c>
      <c r="Q62" s="27">
        <f>IF(OR(B62="",C62="",COUNT(D62:E62)&lt;2,COUNT(F62:G62)&lt;2,COUNT(I62,J62,K62,M62:O62)&lt;6,COUNTIF($B$5:$B$104,B62)&lt;&gt;1),"",IF(OR(E62&lt;D62,G62&lt;=F62),"",IFERROR(P62/H62,"")))</f>
        <v/>
      </c>
      <c r="R62" s="28">
        <f>IF(COUNTA(A62:G62,I62:K62,M62:O62)=0,"",IF(A62="No","Not included",IF(A62&lt;&gt;"Yes","Select Include",IF(B62="","Missing vehicle ID",IF(C62="","Missing vehicle type",IF(COUNT(D62:E62)&lt;2,"Missing or invalid dates",IF(E62&lt;D62,"End date before start",IF(COUNT(F62:G62)&lt;2,"Missing or invalid odometer",IF(G62&lt;=F62,"Check odometer",IF(COUNT(I62,J62,K62,M62:O62)&lt;6,"Missing cost input",IF(COUNTIF($B$5:$B$104,B62)&gt;1,"Duplicate vehicle ID",IF(H62&lt;Assumptions!$B$4,"Low mileage - review","Ready"))))))))))))</f>
        <v/>
      </c>
      <c r="S62" s="29">
        <f>IF(COUNTA(A62:G62,I62:K62,M62:O62)=0,"",IF(AND(A62="Yes",B62&lt;&gt;"",C62&lt;&gt;"",COUNT(D62:E62)=2,E62&gt;=D62,COUNT(F62:G62)=2,G62&gt;F62,COUNT(I62,J62,K62,M62:O62)=6,COUNTIF($B$5:$B$104,B62)=1),"Yes","No"))</f>
        <v/>
      </c>
    </row>
    <row r="63" ht="20" customHeight="1">
      <c r="A63" s="19" t="n"/>
      <c r="B63" s="20" t="n"/>
      <c r="C63" s="19" t="n"/>
      <c r="D63" s="36" t="n"/>
      <c r="E63" s="36" t="n"/>
      <c r="F63" s="22" t="n"/>
      <c r="G63" s="22" t="n"/>
      <c r="H63" s="23">
        <f>IF(COUNT(F63:G63)&lt;2,"",IF(G63&gt;F63,G63-F63,""))</f>
        <v/>
      </c>
      <c r="I63" s="24" t="n"/>
      <c r="J63" s="22" t="n"/>
      <c r="K63" s="37" t="n"/>
      <c r="L63" s="26">
        <f>IF(COUNT(J63:K63)&lt;2,"",J63*K63)</f>
        <v/>
      </c>
      <c r="M63" s="24" t="n"/>
      <c r="N63" s="24" t="n"/>
      <c r="O63" s="24" t="n"/>
      <c r="P63" s="26">
        <f>IF(COUNT(I63,J63,K63,M63:O63)&lt;6,"",SUM(I63,L63,M63:O63))</f>
        <v/>
      </c>
      <c r="Q63" s="27">
        <f>IF(OR(B63="",C63="",COUNT(D63:E63)&lt;2,COUNT(F63:G63)&lt;2,COUNT(I63,J63,K63,M63:O63)&lt;6,COUNTIF($B$5:$B$104,B63)&lt;&gt;1),"",IF(OR(E63&lt;D63,G63&lt;=F63),"",IFERROR(P63/H63,"")))</f>
        <v/>
      </c>
      <c r="R63" s="28">
        <f>IF(COUNTA(A63:G63,I63:K63,M63:O63)=0,"",IF(A63="No","Not included",IF(A63&lt;&gt;"Yes","Select Include",IF(B63="","Missing vehicle ID",IF(C63="","Missing vehicle type",IF(COUNT(D63:E63)&lt;2,"Missing or invalid dates",IF(E63&lt;D63,"End date before start",IF(COUNT(F63:G63)&lt;2,"Missing or invalid odometer",IF(G63&lt;=F63,"Check odometer",IF(COUNT(I63,J63,K63,M63:O63)&lt;6,"Missing cost input",IF(COUNTIF($B$5:$B$104,B63)&gt;1,"Duplicate vehicle ID",IF(H63&lt;Assumptions!$B$4,"Low mileage - review","Ready"))))))))))))</f>
        <v/>
      </c>
      <c r="S63" s="29">
        <f>IF(COUNTA(A63:G63,I63:K63,M63:O63)=0,"",IF(AND(A63="Yes",B63&lt;&gt;"",C63&lt;&gt;"",COUNT(D63:E63)=2,E63&gt;=D63,COUNT(F63:G63)=2,G63&gt;F63,COUNT(I63,J63,K63,M63:O63)=6,COUNTIF($B$5:$B$104,B63)=1),"Yes","No"))</f>
        <v/>
      </c>
    </row>
    <row r="64" ht="20" customHeight="1">
      <c r="A64" s="19" t="n"/>
      <c r="B64" s="20" t="n"/>
      <c r="C64" s="19" t="n"/>
      <c r="D64" s="36" t="n"/>
      <c r="E64" s="36" t="n"/>
      <c r="F64" s="22" t="n"/>
      <c r="G64" s="22" t="n"/>
      <c r="H64" s="23">
        <f>IF(COUNT(F64:G64)&lt;2,"",IF(G64&gt;F64,G64-F64,""))</f>
        <v/>
      </c>
      <c r="I64" s="24" t="n"/>
      <c r="J64" s="22" t="n"/>
      <c r="K64" s="37" t="n"/>
      <c r="L64" s="26">
        <f>IF(COUNT(J64:K64)&lt;2,"",J64*K64)</f>
        <v/>
      </c>
      <c r="M64" s="24" t="n"/>
      <c r="N64" s="24" t="n"/>
      <c r="O64" s="24" t="n"/>
      <c r="P64" s="26">
        <f>IF(COUNT(I64,J64,K64,M64:O64)&lt;6,"",SUM(I64,L64,M64:O64))</f>
        <v/>
      </c>
      <c r="Q64" s="27">
        <f>IF(OR(B64="",C64="",COUNT(D64:E64)&lt;2,COUNT(F64:G64)&lt;2,COUNT(I64,J64,K64,M64:O64)&lt;6,COUNTIF($B$5:$B$104,B64)&lt;&gt;1),"",IF(OR(E64&lt;D64,G64&lt;=F64),"",IFERROR(P64/H64,"")))</f>
        <v/>
      </c>
      <c r="R64" s="28">
        <f>IF(COUNTA(A64:G64,I64:K64,M64:O64)=0,"",IF(A64="No","Not included",IF(A64&lt;&gt;"Yes","Select Include",IF(B64="","Missing vehicle ID",IF(C64="","Missing vehicle type",IF(COUNT(D64:E64)&lt;2,"Missing or invalid dates",IF(E64&lt;D64,"End date before start",IF(COUNT(F64:G64)&lt;2,"Missing or invalid odometer",IF(G64&lt;=F64,"Check odometer",IF(COUNT(I64,J64,K64,M64:O64)&lt;6,"Missing cost input",IF(COUNTIF($B$5:$B$104,B64)&gt;1,"Duplicate vehicle ID",IF(H64&lt;Assumptions!$B$4,"Low mileage - review","Ready"))))))))))))</f>
        <v/>
      </c>
      <c r="S64" s="29">
        <f>IF(COUNTA(A64:G64,I64:K64,M64:O64)=0,"",IF(AND(A64="Yes",B64&lt;&gt;"",C64&lt;&gt;"",COUNT(D64:E64)=2,E64&gt;=D64,COUNT(F64:G64)=2,G64&gt;F64,COUNT(I64,J64,K64,M64:O64)=6,COUNTIF($B$5:$B$104,B64)=1),"Yes","No"))</f>
        <v/>
      </c>
    </row>
    <row r="65" ht="20" customHeight="1">
      <c r="A65" s="19" t="n"/>
      <c r="B65" s="20" t="n"/>
      <c r="C65" s="19" t="n"/>
      <c r="D65" s="36" t="n"/>
      <c r="E65" s="36" t="n"/>
      <c r="F65" s="22" t="n"/>
      <c r="G65" s="22" t="n"/>
      <c r="H65" s="23">
        <f>IF(COUNT(F65:G65)&lt;2,"",IF(G65&gt;F65,G65-F65,""))</f>
        <v/>
      </c>
      <c r="I65" s="24" t="n"/>
      <c r="J65" s="22" t="n"/>
      <c r="K65" s="37" t="n"/>
      <c r="L65" s="26">
        <f>IF(COUNT(J65:K65)&lt;2,"",J65*K65)</f>
        <v/>
      </c>
      <c r="M65" s="24" t="n"/>
      <c r="N65" s="24" t="n"/>
      <c r="O65" s="24" t="n"/>
      <c r="P65" s="26">
        <f>IF(COUNT(I65,J65,K65,M65:O65)&lt;6,"",SUM(I65,L65,M65:O65))</f>
        <v/>
      </c>
      <c r="Q65" s="27">
        <f>IF(OR(B65="",C65="",COUNT(D65:E65)&lt;2,COUNT(F65:G65)&lt;2,COUNT(I65,J65,K65,M65:O65)&lt;6,COUNTIF($B$5:$B$104,B65)&lt;&gt;1),"",IF(OR(E65&lt;D65,G65&lt;=F65),"",IFERROR(P65/H65,"")))</f>
        <v/>
      </c>
      <c r="R65" s="28">
        <f>IF(COUNTA(A65:G65,I65:K65,M65:O65)=0,"",IF(A65="No","Not included",IF(A65&lt;&gt;"Yes","Select Include",IF(B65="","Missing vehicle ID",IF(C65="","Missing vehicle type",IF(COUNT(D65:E65)&lt;2,"Missing or invalid dates",IF(E65&lt;D65,"End date before start",IF(COUNT(F65:G65)&lt;2,"Missing or invalid odometer",IF(G65&lt;=F65,"Check odometer",IF(COUNT(I65,J65,K65,M65:O65)&lt;6,"Missing cost input",IF(COUNTIF($B$5:$B$104,B65)&gt;1,"Duplicate vehicle ID",IF(H65&lt;Assumptions!$B$4,"Low mileage - review","Ready"))))))))))))</f>
        <v/>
      </c>
      <c r="S65" s="29">
        <f>IF(COUNTA(A65:G65,I65:K65,M65:O65)=0,"",IF(AND(A65="Yes",B65&lt;&gt;"",C65&lt;&gt;"",COUNT(D65:E65)=2,E65&gt;=D65,COUNT(F65:G65)=2,G65&gt;F65,COUNT(I65,J65,K65,M65:O65)=6,COUNTIF($B$5:$B$104,B65)=1),"Yes","No"))</f>
        <v/>
      </c>
    </row>
    <row r="66" ht="20" customHeight="1">
      <c r="A66" s="19" t="n"/>
      <c r="B66" s="20" t="n"/>
      <c r="C66" s="19" t="n"/>
      <c r="D66" s="36" t="n"/>
      <c r="E66" s="36" t="n"/>
      <c r="F66" s="22" t="n"/>
      <c r="G66" s="22" t="n"/>
      <c r="H66" s="23">
        <f>IF(COUNT(F66:G66)&lt;2,"",IF(G66&gt;F66,G66-F66,""))</f>
        <v/>
      </c>
      <c r="I66" s="24" t="n"/>
      <c r="J66" s="22" t="n"/>
      <c r="K66" s="37" t="n"/>
      <c r="L66" s="26">
        <f>IF(COUNT(J66:K66)&lt;2,"",J66*K66)</f>
        <v/>
      </c>
      <c r="M66" s="24" t="n"/>
      <c r="N66" s="24" t="n"/>
      <c r="O66" s="24" t="n"/>
      <c r="P66" s="26">
        <f>IF(COUNT(I66,J66,K66,M66:O66)&lt;6,"",SUM(I66,L66,M66:O66))</f>
        <v/>
      </c>
      <c r="Q66" s="27">
        <f>IF(OR(B66="",C66="",COUNT(D66:E66)&lt;2,COUNT(F66:G66)&lt;2,COUNT(I66,J66,K66,M66:O66)&lt;6,COUNTIF($B$5:$B$104,B66)&lt;&gt;1),"",IF(OR(E66&lt;D66,G66&lt;=F66),"",IFERROR(P66/H66,"")))</f>
        <v/>
      </c>
      <c r="R66" s="28">
        <f>IF(COUNTA(A66:G66,I66:K66,M66:O66)=0,"",IF(A66="No","Not included",IF(A66&lt;&gt;"Yes","Select Include",IF(B66="","Missing vehicle ID",IF(C66="","Missing vehicle type",IF(COUNT(D66:E66)&lt;2,"Missing or invalid dates",IF(E66&lt;D66,"End date before start",IF(COUNT(F66:G66)&lt;2,"Missing or invalid odometer",IF(G66&lt;=F66,"Check odometer",IF(COUNT(I66,J66,K66,M66:O66)&lt;6,"Missing cost input",IF(COUNTIF($B$5:$B$104,B66)&gt;1,"Duplicate vehicle ID",IF(H66&lt;Assumptions!$B$4,"Low mileage - review","Ready"))))))))))))</f>
        <v/>
      </c>
      <c r="S66" s="29">
        <f>IF(COUNTA(A66:G66,I66:K66,M66:O66)=0,"",IF(AND(A66="Yes",B66&lt;&gt;"",C66&lt;&gt;"",COUNT(D66:E66)=2,E66&gt;=D66,COUNT(F66:G66)=2,G66&gt;F66,COUNT(I66,J66,K66,M66:O66)=6,COUNTIF($B$5:$B$104,B66)=1),"Yes","No"))</f>
        <v/>
      </c>
    </row>
    <row r="67" ht="20" customHeight="1">
      <c r="A67" s="19" t="n"/>
      <c r="B67" s="20" t="n"/>
      <c r="C67" s="19" t="n"/>
      <c r="D67" s="36" t="n"/>
      <c r="E67" s="36" t="n"/>
      <c r="F67" s="22" t="n"/>
      <c r="G67" s="22" t="n"/>
      <c r="H67" s="23">
        <f>IF(COUNT(F67:G67)&lt;2,"",IF(G67&gt;F67,G67-F67,""))</f>
        <v/>
      </c>
      <c r="I67" s="24" t="n"/>
      <c r="J67" s="22" t="n"/>
      <c r="K67" s="37" t="n"/>
      <c r="L67" s="26">
        <f>IF(COUNT(J67:K67)&lt;2,"",J67*K67)</f>
        <v/>
      </c>
      <c r="M67" s="24" t="n"/>
      <c r="N67" s="24" t="n"/>
      <c r="O67" s="24" t="n"/>
      <c r="P67" s="26">
        <f>IF(COUNT(I67,J67,K67,M67:O67)&lt;6,"",SUM(I67,L67,M67:O67))</f>
        <v/>
      </c>
      <c r="Q67" s="27">
        <f>IF(OR(B67="",C67="",COUNT(D67:E67)&lt;2,COUNT(F67:G67)&lt;2,COUNT(I67,J67,K67,M67:O67)&lt;6,COUNTIF($B$5:$B$104,B67)&lt;&gt;1),"",IF(OR(E67&lt;D67,G67&lt;=F67),"",IFERROR(P67/H67,"")))</f>
        <v/>
      </c>
      <c r="R67" s="28">
        <f>IF(COUNTA(A67:G67,I67:K67,M67:O67)=0,"",IF(A67="No","Not included",IF(A67&lt;&gt;"Yes","Select Include",IF(B67="","Missing vehicle ID",IF(C67="","Missing vehicle type",IF(COUNT(D67:E67)&lt;2,"Missing or invalid dates",IF(E67&lt;D67,"End date before start",IF(COUNT(F67:G67)&lt;2,"Missing or invalid odometer",IF(G67&lt;=F67,"Check odometer",IF(COUNT(I67,J67,K67,M67:O67)&lt;6,"Missing cost input",IF(COUNTIF($B$5:$B$104,B67)&gt;1,"Duplicate vehicle ID",IF(H67&lt;Assumptions!$B$4,"Low mileage - review","Ready"))))))))))))</f>
        <v/>
      </c>
      <c r="S67" s="29">
        <f>IF(COUNTA(A67:G67,I67:K67,M67:O67)=0,"",IF(AND(A67="Yes",B67&lt;&gt;"",C67&lt;&gt;"",COUNT(D67:E67)=2,E67&gt;=D67,COUNT(F67:G67)=2,G67&gt;F67,COUNT(I67,J67,K67,M67:O67)=6,COUNTIF($B$5:$B$104,B67)=1),"Yes","No"))</f>
        <v/>
      </c>
    </row>
    <row r="68" ht="20" customHeight="1">
      <c r="A68" s="19" t="n"/>
      <c r="B68" s="20" t="n"/>
      <c r="C68" s="19" t="n"/>
      <c r="D68" s="36" t="n"/>
      <c r="E68" s="36" t="n"/>
      <c r="F68" s="22" t="n"/>
      <c r="G68" s="22" t="n"/>
      <c r="H68" s="23">
        <f>IF(COUNT(F68:G68)&lt;2,"",IF(G68&gt;F68,G68-F68,""))</f>
        <v/>
      </c>
      <c r="I68" s="24" t="n"/>
      <c r="J68" s="22" t="n"/>
      <c r="K68" s="37" t="n"/>
      <c r="L68" s="26">
        <f>IF(COUNT(J68:K68)&lt;2,"",J68*K68)</f>
        <v/>
      </c>
      <c r="M68" s="24" t="n"/>
      <c r="N68" s="24" t="n"/>
      <c r="O68" s="24" t="n"/>
      <c r="P68" s="26">
        <f>IF(COUNT(I68,J68,K68,M68:O68)&lt;6,"",SUM(I68,L68,M68:O68))</f>
        <v/>
      </c>
      <c r="Q68" s="27">
        <f>IF(OR(B68="",C68="",COUNT(D68:E68)&lt;2,COUNT(F68:G68)&lt;2,COUNT(I68,J68,K68,M68:O68)&lt;6,COUNTIF($B$5:$B$104,B68)&lt;&gt;1),"",IF(OR(E68&lt;D68,G68&lt;=F68),"",IFERROR(P68/H68,"")))</f>
        <v/>
      </c>
      <c r="R68" s="28">
        <f>IF(COUNTA(A68:G68,I68:K68,M68:O68)=0,"",IF(A68="No","Not included",IF(A68&lt;&gt;"Yes","Select Include",IF(B68="","Missing vehicle ID",IF(C68="","Missing vehicle type",IF(COUNT(D68:E68)&lt;2,"Missing or invalid dates",IF(E68&lt;D68,"End date before start",IF(COUNT(F68:G68)&lt;2,"Missing or invalid odometer",IF(G68&lt;=F68,"Check odometer",IF(COUNT(I68,J68,K68,M68:O68)&lt;6,"Missing cost input",IF(COUNTIF($B$5:$B$104,B68)&gt;1,"Duplicate vehicle ID",IF(H68&lt;Assumptions!$B$4,"Low mileage - review","Ready"))))))))))))</f>
        <v/>
      </c>
      <c r="S68" s="29">
        <f>IF(COUNTA(A68:G68,I68:K68,M68:O68)=0,"",IF(AND(A68="Yes",B68&lt;&gt;"",C68&lt;&gt;"",COUNT(D68:E68)=2,E68&gt;=D68,COUNT(F68:G68)=2,G68&gt;F68,COUNT(I68,J68,K68,M68:O68)=6,COUNTIF($B$5:$B$104,B68)=1),"Yes","No"))</f>
        <v/>
      </c>
    </row>
    <row r="69" ht="20" customHeight="1">
      <c r="A69" s="19" t="n"/>
      <c r="B69" s="20" t="n"/>
      <c r="C69" s="19" t="n"/>
      <c r="D69" s="36" t="n"/>
      <c r="E69" s="36" t="n"/>
      <c r="F69" s="22" t="n"/>
      <c r="G69" s="22" t="n"/>
      <c r="H69" s="23">
        <f>IF(COUNT(F69:G69)&lt;2,"",IF(G69&gt;F69,G69-F69,""))</f>
        <v/>
      </c>
      <c r="I69" s="24" t="n"/>
      <c r="J69" s="22" t="n"/>
      <c r="K69" s="37" t="n"/>
      <c r="L69" s="26">
        <f>IF(COUNT(J69:K69)&lt;2,"",J69*K69)</f>
        <v/>
      </c>
      <c r="M69" s="24" t="n"/>
      <c r="N69" s="24" t="n"/>
      <c r="O69" s="24" t="n"/>
      <c r="P69" s="26">
        <f>IF(COUNT(I69,J69,K69,M69:O69)&lt;6,"",SUM(I69,L69,M69:O69))</f>
        <v/>
      </c>
      <c r="Q69" s="27">
        <f>IF(OR(B69="",C69="",COUNT(D69:E69)&lt;2,COUNT(F69:G69)&lt;2,COUNT(I69,J69,K69,M69:O69)&lt;6,COUNTIF($B$5:$B$104,B69)&lt;&gt;1),"",IF(OR(E69&lt;D69,G69&lt;=F69),"",IFERROR(P69/H69,"")))</f>
        <v/>
      </c>
      <c r="R69" s="28">
        <f>IF(COUNTA(A69:G69,I69:K69,M69:O69)=0,"",IF(A69="No","Not included",IF(A69&lt;&gt;"Yes","Select Include",IF(B69="","Missing vehicle ID",IF(C69="","Missing vehicle type",IF(COUNT(D69:E69)&lt;2,"Missing or invalid dates",IF(E69&lt;D69,"End date before start",IF(COUNT(F69:G69)&lt;2,"Missing or invalid odometer",IF(G69&lt;=F69,"Check odometer",IF(COUNT(I69,J69,K69,M69:O69)&lt;6,"Missing cost input",IF(COUNTIF($B$5:$B$104,B69)&gt;1,"Duplicate vehicle ID",IF(H69&lt;Assumptions!$B$4,"Low mileage - review","Ready"))))))))))))</f>
        <v/>
      </c>
      <c r="S69" s="29">
        <f>IF(COUNTA(A69:G69,I69:K69,M69:O69)=0,"",IF(AND(A69="Yes",B69&lt;&gt;"",C69&lt;&gt;"",COUNT(D69:E69)=2,E69&gt;=D69,COUNT(F69:G69)=2,G69&gt;F69,COUNT(I69,J69,K69,M69:O69)=6,COUNTIF($B$5:$B$104,B69)=1),"Yes","No"))</f>
        <v/>
      </c>
    </row>
    <row r="70" ht="20" customHeight="1">
      <c r="A70" s="19" t="n"/>
      <c r="B70" s="20" t="n"/>
      <c r="C70" s="19" t="n"/>
      <c r="D70" s="36" t="n"/>
      <c r="E70" s="36" t="n"/>
      <c r="F70" s="22" t="n"/>
      <c r="G70" s="22" t="n"/>
      <c r="H70" s="23">
        <f>IF(COUNT(F70:G70)&lt;2,"",IF(G70&gt;F70,G70-F70,""))</f>
        <v/>
      </c>
      <c r="I70" s="24" t="n"/>
      <c r="J70" s="22" t="n"/>
      <c r="K70" s="37" t="n"/>
      <c r="L70" s="26">
        <f>IF(COUNT(J70:K70)&lt;2,"",J70*K70)</f>
        <v/>
      </c>
      <c r="M70" s="24" t="n"/>
      <c r="N70" s="24" t="n"/>
      <c r="O70" s="24" t="n"/>
      <c r="P70" s="26">
        <f>IF(COUNT(I70,J70,K70,M70:O70)&lt;6,"",SUM(I70,L70,M70:O70))</f>
        <v/>
      </c>
      <c r="Q70" s="27">
        <f>IF(OR(B70="",C70="",COUNT(D70:E70)&lt;2,COUNT(F70:G70)&lt;2,COUNT(I70,J70,K70,M70:O70)&lt;6,COUNTIF($B$5:$B$104,B70)&lt;&gt;1),"",IF(OR(E70&lt;D70,G70&lt;=F70),"",IFERROR(P70/H70,"")))</f>
        <v/>
      </c>
      <c r="R70" s="28">
        <f>IF(COUNTA(A70:G70,I70:K70,M70:O70)=0,"",IF(A70="No","Not included",IF(A70&lt;&gt;"Yes","Select Include",IF(B70="","Missing vehicle ID",IF(C70="","Missing vehicle type",IF(COUNT(D70:E70)&lt;2,"Missing or invalid dates",IF(E70&lt;D70,"End date before start",IF(COUNT(F70:G70)&lt;2,"Missing or invalid odometer",IF(G70&lt;=F70,"Check odometer",IF(COUNT(I70,J70,K70,M70:O70)&lt;6,"Missing cost input",IF(COUNTIF($B$5:$B$104,B70)&gt;1,"Duplicate vehicle ID",IF(H70&lt;Assumptions!$B$4,"Low mileage - review","Ready"))))))))))))</f>
        <v/>
      </c>
      <c r="S70" s="29">
        <f>IF(COUNTA(A70:G70,I70:K70,M70:O70)=0,"",IF(AND(A70="Yes",B70&lt;&gt;"",C70&lt;&gt;"",COUNT(D70:E70)=2,E70&gt;=D70,COUNT(F70:G70)=2,G70&gt;F70,COUNT(I70,J70,K70,M70:O70)=6,COUNTIF($B$5:$B$104,B70)=1),"Yes","No"))</f>
        <v/>
      </c>
    </row>
    <row r="71" ht="20" customHeight="1">
      <c r="A71" s="19" t="n"/>
      <c r="B71" s="20" t="n"/>
      <c r="C71" s="19" t="n"/>
      <c r="D71" s="36" t="n"/>
      <c r="E71" s="36" t="n"/>
      <c r="F71" s="22" t="n"/>
      <c r="G71" s="22" t="n"/>
      <c r="H71" s="23">
        <f>IF(COUNT(F71:G71)&lt;2,"",IF(G71&gt;F71,G71-F71,""))</f>
        <v/>
      </c>
      <c r="I71" s="24" t="n"/>
      <c r="J71" s="22" t="n"/>
      <c r="K71" s="37" t="n"/>
      <c r="L71" s="26">
        <f>IF(COUNT(J71:K71)&lt;2,"",J71*K71)</f>
        <v/>
      </c>
      <c r="M71" s="24" t="n"/>
      <c r="N71" s="24" t="n"/>
      <c r="O71" s="24" t="n"/>
      <c r="P71" s="26">
        <f>IF(COUNT(I71,J71,K71,M71:O71)&lt;6,"",SUM(I71,L71,M71:O71))</f>
        <v/>
      </c>
      <c r="Q71" s="27">
        <f>IF(OR(B71="",C71="",COUNT(D71:E71)&lt;2,COUNT(F71:G71)&lt;2,COUNT(I71,J71,K71,M71:O71)&lt;6,COUNTIF($B$5:$B$104,B71)&lt;&gt;1),"",IF(OR(E71&lt;D71,G71&lt;=F71),"",IFERROR(P71/H71,"")))</f>
        <v/>
      </c>
      <c r="R71" s="28">
        <f>IF(COUNTA(A71:G71,I71:K71,M71:O71)=0,"",IF(A71="No","Not included",IF(A71&lt;&gt;"Yes","Select Include",IF(B71="","Missing vehicle ID",IF(C71="","Missing vehicle type",IF(COUNT(D71:E71)&lt;2,"Missing or invalid dates",IF(E71&lt;D71,"End date before start",IF(COUNT(F71:G71)&lt;2,"Missing or invalid odometer",IF(G71&lt;=F71,"Check odometer",IF(COUNT(I71,J71,K71,M71:O71)&lt;6,"Missing cost input",IF(COUNTIF($B$5:$B$104,B71)&gt;1,"Duplicate vehicle ID",IF(H71&lt;Assumptions!$B$4,"Low mileage - review","Ready"))))))))))))</f>
        <v/>
      </c>
      <c r="S71" s="29">
        <f>IF(COUNTA(A71:G71,I71:K71,M71:O71)=0,"",IF(AND(A71="Yes",B71&lt;&gt;"",C71&lt;&gt;"",COUNT(D71:E71)=2,E71&gt;=D71,COUNT(F71:G71)=2,G71&gt;F71,COUNT(I71,J71,K71,M71:O71)=6,COUNTIF($B$5:$B$104,B71)=1),"Yes","No"))</f>
        <v/>
      </c>
    </row>
    <row r="72" ht="20" customHeight="1">
      <c r="A72" s="19" t="n"/>
      <c r="B72" s="20" t="n"/>
      <c r="C72" s="19" t="n"/>
      <c r="D72" s="36" t="n"/>
      <c r="E72" s="36" t="n"/>
      <c r="F72" s="22" t="n"/>
      <c r="G72" s="22" t="n"/>
      <c r="H72" s="23">
        <f>IF(COUNT(F72:G72)&lt;2,"",IF(G72&gt;F72,G72-F72,""))</f>
        <v/>
      </c>
      <c r="I72" s="24" t="n"/>
      <c r="J72" s="22" t="n"/>
      <c r="K72" s="37" t="n"/>
      <c r="L72" s="26">
        <f>IF(COUNT(J72:K72)&lt;2,"",J72*K72)</f>
        <v/>
      </c>
      <c r="M72" s="24" t="n"/>
      <c r="N72" s="24" t="n"/>
      <c r="O72" s="24" t="n"/>
      <c r="P72" s="26">
        <f>IF(COUNT(I72,J72,K72,M72:O72)&lt;6,"",SUM(I72,L72,M72:O72))</f>
        <v/>
      </c>
      <c r="Q72" s="27">
        <f>IF(OR(B72="",C72="",COUNT(D72:E72)&lt;2,COUNT(F72:G72)&lt;2,COUNT(I72,J72,K72,M72:O72)&lt;6,COUNTIF($B$5:$B$104,B72)&lt;&gt;1),"",IF(OR(E72&lt;D72,G72&lt;=F72),"",IFERROR(P72/H72,"")))</f>
        <v/>
      </c>
      <c r="R72" s="28">
        <f>IF(COUNTA(A72:G72,I72:K72,M72:O72)=0,"",IF(A72="No","Not included",IF(A72&lt;&gt;"Yes","Select Include",IF(B72="","Missing vehicle ID",IF(C72="","Missing vehicle type",IF(COUNT(D72:E72)&lt;2,"Missing or invalid dates",IF(E72&lt;D72,"End date before start",IF(COUNT(F72:G72)&lt;2,"Missing or invalid odometer",IF(G72&lt;=F72,"Check odometer",IF(COUNT(I72,J72,K72,M72:O72)&lt;6,"Missing cost input",IF(COUNTIF($B$5:$B$104,B72)&gt;1,"Duplicate vehicle ID",IF(H72&lt;Assumptions!$B$4,"Low mileage - review","Ready"))))))))))))</f>
        <v/>
      </c>
      <c r="S72" s="29">
        <f>IF(COUNTA(A72:G72,I72:K72,M72:O72)=0,"",IF(AND(A72="Yes",B72&lt;&gt;"",C72&lt;&gt;"",COUNT(D72:E72)=2,E72&gt;=D72,COUNT(F72:G72)=2,G72&gt;F72,COUNT(I72,J72,K72,M72:O72)=6,COUNTIF($B$5:$B$104,B72)=1),"Yes","No"))</f>
        <v/>
      </c>
    </row>
    <row r="73" ht="20" customHeight="1">
      <c r="A73" s="19" t="n"/>
      <c r="B73" s="20" t="n"/>
      <c r="C73" s="19" t="n"/>
      <c r="D73" s="36" t="n"/>
      <c r="E73" s="36" t="n"/>
      <c r="F73" s="22" t="n"/>
      <c r="G73" s="22" t="n"/>
      <c r="H73" s="23">
        <f>IF(COUNT(F73:G73)&lt;2,"",IF(G73&gt;F73,G73-F73,""))</f>
        <v/>
      </c>
      <c r="I73" s="24" t="n"/>
      <c r="J73" s="22" t="n"/>
      <c r="K73" s="37" t="n"/>
      <c r="L73" s="26">
        <f>IF(COUNT(J73:K73)&lt;2,"",J73*K73)</f>
        <v/>
      </c>
      <c r="M73" s="24" t="n"/>
      <c r="N73" s="24" t="n"/>
      <c r="O73" s="24" t="n"/>
      <c r="P73" s="26">
        <f>IF(COUNT(I73,J73,K73,M73:O73)&lt;6,"",SUM(I73,L73,M73:O73))</f>
        <v/>
      </c>
      <c r="Q73" s="27">
        <f>IF(OR(B73="",C73="",COUNT(D73:E73)&lt;2,COUNT(F73:G73)&lt;2,COUNT(I73,J73,K73,M73:O73)&lt;6,COUNTIF($B$5:$B$104,B73)&lt;&gt;1),"",IF(OR(E73&lt;D73,G73&lt;=F73),"",IFERROR(P73/H73,"")))</f>
        <v/>
      </c>
      <c r="R73" s="28">
        <f>IF(COUNTA(A73:G73,I73:K73,M73:O73)=0,"",IF(A73="No","Not included",IF(A73&lt;&gt;"Yes","Select Include",IF(B73="","Missing vehicle ID",IF(C73="","Missing vehicle type",IF(COUNT(D73:E73)&lt;2,"Missing or invalid dates",IF(E73&lt;D73,"End date before start",IF(COUNT(F73:G73)&lt;2,"Missing or invalid odometer",IF(G73&lt;=F73,"Check odometer",IF(COUNT(I73,J73,K73,M73:O73)&lt;6,"Missing cost input",IF(COUNTIF($B$5:$B$104,B73)&gt;1,"Duplicate vehicle ID",IF(H73&lt;Assumptions!$B$4,"Low mileage - review","Ready"))))))))))))</f>
        <v/>
      </c>
      <c r="S73" s="29">
        <f>IF(COUNTA(A73:G73,I73:K73,M73:O73)=0,"",IF(AND(A73="Yes",B73&lt;&gt;"",C73&lt;&gt;"",COUNT(D73:E73)=2,E73&gt;=D73,COUNT(F73:G73)=2,G73&gt;F73,COUNT(I73,J73,K73,M73:O73)=6,COUNTIF($B$5:$B$104,B73)=1),"Yes","No"))</f>
        <v/>
      </c>
    </row>
    <row r="74" ht="20" customHeight="1">
      <c r="A74" s="19" t="n"/>
      <c r="B74" s="20" t="n"/>
      <c r="C74" s="19" t="n"/>
      <c r="D74" s="36" t="n"/>
      <c r="E74" s="36" t="n"/>
      <c r="F74" s="22" t="n"/>
      <c r="G74" s="22" t="n"/>
      <c r="H74" s="23">
        <f>IF(COUNT(F74:G74)&lt;2,"",IF(G74&gt;F74,G74-F74,""))</f>
        <v/>
      </c>
      <c r="I74" s="24" t="n"/>
      <c r="J74" s="22" t="n"/>
      <c r="K74" s="37" t="n"/>
      <c r="L74" s="26">
        <f>IF(COUNT(J74:K74)&lt;2,"",J74*K74)</f>
        <v/>
      </c>
      <c r="M74" s="24" t="n"/>
      <c r="N74" s="24" t="n"/>
      <c r="O74" s="24" t="n"/>
      <c r="P74" s="26">
        <f>IF(COUNT(I74,J74,K74,M74:O74)&lt;6,"",SUM(I74,L74,M74:O74))</f>
        <v/>
      </c>
      <c r="Q74" s="27">
        <f>IF(OR(B74="",C74="",COUNT(D74:E74)&lt;2,COUNT(F74:G74)&lt;2,COUNT(I74,J74,K74,M74:O74)&lt;6,COUNTIF($B$5:$B$104,B74)&lt;&gt;1),"",IF(OR(E74&lt;D74,G74&lt;=F74),"",IFERROR(P74/H74,"")))</f>
        <v/>
      </c>
      <c r="R74" s="28">
        <f>IF(COUNTA(A74:G74,I74:K74,M74:O74)=0,"",IF(A74="No","Not included",IF(A74&lt;&gt;"Yes","Select Include",IF(B74="","Missing vehicle ID",IF(C74="","Missing vehicle type",IF(COUNT(D74:E74)&lt;2,"Missing or invalid dates",IF(E74&lt;D74,"End date before start",IF(COUNT(F74:G74)&lt;2,"Missing or invalid odometer",IF(G74&lt;=F74,"Check odometer",IF(COUNT(I74,J74,K74,M74:O74)&lt;6,"Missing cost input",IF(COUNTIF($B$5:$B$104,B74)&gt;1,"Duplicate vehicle ID",IF(H74&lt;Assumptions!$B$4,"Low mileage - review","Ready"))))))))))))</f>
        <v/>
      </c>
      <c r="S74" s="29">
        <f>IF(COUNTA(A74:G74,I74:K74,M74:O74)=0,"",IF(AND(A74="Yes",B74&lt;&gt;"",C74&lt;&gt;"",COUNT(D74:E74)=2,E74&gt;=D74,COUNT(F74:G74)=2,G74&gt;F74,COUNT(I74,J74,K74,M74:O74)=6,COUNTIF($B$5:$B$104,B74)=1),"Yes","No"))</f>
        <v/>
      </c>
    </row>
    <row r="75" ht="20" customHeight="1">
      <c r="A75" s="19" t="n"/>
      <c r="B75" s="20" t="n"/>
      <c r="C75" s="19" t="n"/>
      <c r="D75" s="36" t="n"/>
      <c r="E75" s="36" t="n"/>
      <c r="F75" s="22" t="n"/>
      <c r="G75" s="22" t="n"/>
      <c r="H75" s="23">
        <f>IF(COUNT(F75:G75)&lt;2,"",IF(G75&gt;F75,G75-F75,""))</f>
        <v/>
      </c>
      <c r="I75" s="24" t="n"/>
      <c r="J75" s="22" t="n"/>
      <c r="K75" s="37" t="n"/>
      <c r="L75" s="26">
        <f>IF(COUNT(J75:K75)&lt;2,"",J75*K75)</f>
        <v/>
      </c>
      <c r="M75" s="24" t="n"/>
      <c r="N75" s="24" t="n"/>
      <c r="O75" s="24" t="n"/>
      <c r="P75" s="26">
        <f>IF(COUNT(I75,J75,K75,M75:O75)&lt;6,"",SUM(I75,L75,M75:O75))</f>
        <v/>
      </c>
      <c r="Q75" s="27">
        <f>IF(OR(B75="",C75="",COUNT(D75:E75)&lt;2,COUNT(F75:G75)&lt;2,COUNT(I75,J75,K75,M75:O75)&lt;6,COUNTIF($B$5:$B$104,B75)&lt;&gt;1),"",IF(OR(E75&lt;D75,G75&lt;=F75),"",IFERROR(P75/H75,"")))</f>
        <v/>
      </c>
      <c r="R75" s="28">
        <f>IF(COUNTA(A75:G75,I75:K75,M75:O75)=0,"",IF(A75="No","Not included",IF(A75&lt;&gt;"Yes","Select Include",IF(B75="","Missing vehicle ID",IF(C75="","Missing vehicle type",IF(COUNT(D75:E75)&lt;2,"Missing or invalid dates",IF(E75&lt;D75,"End date before start",IF(COUNT(F75:G75)&lt;2,"Missing or invalid odometer",IF(G75&lt;=F75,"Check odometer",IF(COUNT(I75,J75,K75,M75:O75)&lt;6,"Missing cost input",IF(COUNTIF($B$5:$B$104,B75)&gt;1,"Duplicate vehicle ID",IF(H75&lt;Assumptions!$B$4,"Low mileage - review","Ready"))))))))))))</f>
        <v/>
      </c>
      <c r="S75" s="29">
        <f>IF(COUNTA(A75:G75,I75:K75,M75:O75)=0,"",IF(AND(A75="Yes",B75&lt;&gt;"",C75&lt;&gt;"",COUNT(D75:E75)=2,E75&gt;=D75,COUNT(F75:G75)=2,G75&gt;F75,COUNT(I75,J75,K75,M75:O75)=6,COUNTIF($B$5:$B$104,B75)=1),"Yes","No"))</f>
        <v/>
      </c>
    </row>
    <row r="76" ht="20" customHeight="1">
      <c r="A76" s="19" t="n"/>
      <c r="B76" s="20" t="n"/>
      <c r="C76" s="19" t="n"/>
      <c r="D76" s="36" t="n"/>
      <c r="E76" s="36" t="n"/>
      <c r="F76" s="22" t="n"/>
      <c r="G76" s="22" t="n"/>
      <c r="H76" s="23">
        <f>IF(COUNT(F76:G76)&lt;2,"",IF(G76&gt;F76,G76-F76,""))</f>
        <v/>
      </c>
      <c r="I76" s="24" t="n"/>
      <c r="J76" s="22" t="n"/>
      <c r="K76" s="37" t="n"/>
      <c r="L76" s="26">
        <f>IF(COUNT(J76:K76)&lt;2,"",J76*K76)</f>
        <v/>
      </c>
      <c r="M76" s="24" t="n"/>
      <c r="N76" s="24" t="n"/>
      <c r="O76" s="24" t="n"/>
      <c r="P76" s="26">
        <f>IF(COUNT(I76,J76,K76,M76:O76)&lt;6,"",SUM(I76,L76,M76:O76))</f>
        <v/>
      </c>
      <c r="Q76" s="27">
        <f>IF(OR(B76="",C76="",COUNT(D76:E76)&lt;2,COUNT(F76:G76)&lt;2,COUNT(I76,J76,K76,M76:O76)&lt;6,COUNTIF($B$5:$B$104,B76)&lt;&gt;1),"",IF(OR(E76&lt;D76,G76&lt;=F76),"",IFERROR(P76/H76,"")))</f>
        <v/>
      </c>
      <c r="R76" s="28">
        <f>IF(COUNTA(A76:G76,I76:K76,M76:O76)=0,"",IF(A76="No","Not included",IF(A76&lt;&gt;"Yes","Select Include",IF(B76="","Missing vehicle ID",IF(C76="","Missing vehicle type",IF(COUNT(D76:E76)&lt;2,"Missing or invalid dates",IF(E76&lt;D76,"End date before start",IF(COUNT(F76:G76)&lt;2,"Missing or invalid odometer",IF(G76&lt;=F76,"Check odometer",IF(COUNT(I76,J76,K76,M76:O76)&lt;6,"Missing cost input",IF(COUNTIF($B$5:$B$104,B76)&gt;1,"Duplicate vehicle ID",IF(H76&lt;Assumptions!$B$4,"Low mileage - review","Ready"))))))))))))</f>
        <v/>
      </c>
      <c r="S76" s="29">
        <f>IF(COUNTA(A76:G76,I76:K76,M76:O76)=0,"",IF(AND(A76="Yes",B76&lt;&gt;"",C76&lt;&gt;"",COUNT(D76:E76)=2,E76&gt;=D76,COUNT(F76:G76)=2,G76&gt;F76,COUNT(I76,J76,K76,M76:O76)=6,COUNTIF($B$5:$B$104,B76)=1),"Yes","No"))</f>
        <v/>
      </c>
    </row>
    <row r="77" ht="20" customHeight="1">
      <c r="A77" s="19" t="n"/>
      <c r="B77" s="20" t="n"/>
      <c r="C77" s="19" t="n"/>
      <c r="D77" s="36" t="n"/>
      <c r="E77" s="36" t="n"/>
      <c r="F77" s="22" t="n"/>
      <c r="G77" s="22" t="n"/>
      <c r="H77" s="23">
        <f>IF(COUNT(F77:G77)&lt;2,"",IF(G77&gt;F77,G77-F77,""))</f>
        <v/>
      </c>
      <c r="I77" s="24" t="n"/>
      <c r="J77" s="22" t="n"/>
      <c r="K77" s="37" t="n"/>
      <c r="L77" s="26">
        <f>IF(COUNT(J77:K77)&lt;2,"",J77*K77)</f>
        <v/>
      </c>
      <c r="M77" s="24" t="n"/>
      <c r="N77" s="24" t="n"/>
      <c r="O77" s="24" t="n"/>
      <c r="P77" s="26">
        <f>IF(COUNT(I77,J77,K77,M77:O77)&lt;6,"",SUM(I77,L77,M77:O77))</f>
        <v/>
      </c>
      <c r="Q77" s="27">
        <f>IF(OR(B77="",C77="",COUNT(D77:E77)&lt;2,COUNT(F77:G77)&lt;2,COUNT(I77,J77,K77,M77:O77)&lt;6,COUNTIF($B$5:$B$104,B77)&lt;&gt;1),"",IF(OR(E77&lt;D77,G77&lt;=F77),"",IFERROR(P77/H77,"")))</f>
        <v/>
      </c>
      <c r="R77" s="28">
        <f>IF(COUNTA(A77:G77,I77:K77,M77:O77)=0,"",IF(A77="No","Not included",IF(A77&lt;&gt;"Yes","Select Include",IF(B77="","Missing vehicle ID",IF(C77="","Missing vehicle type",IF(COUNT(D77:E77)&lt;2,"Missing or invalid dates",IF(E77&lt;D77,"End date before start",IF(COUNT(F77:G77)&lt;2,"Missing or invalid odometer",IF(G77&lt;=F77,"Check odometer",IF(COUNT(I77,J77,K77,M77:O77)&lt;6,"Missing cost input",IF(COUNTIF($B$5:$B$104,B77)&gt;1,"Duplicate vehicle ID",IF(H77&lt;Assumptions!$B$4,"Low mileage - review","Ready"))))))))))))</f>
        <v/>
      </c>
      <c r="S77" s="29">
        <f>IF(COUNTA(A77:G77,I77:K77,M77:O77)=0,"",IF(AND(A77="Yes",B77&lt;&gt;"",C77&lt;&gt;"",COUNT(D77:E77)=2,E77&gt;=D77,COUNT(F77:G77)=2,G77&gt;F77,COUNT(I77,J77,K77,M77:O77)=6,COUNTIF($B$5:$B$104,B77)=1),"Yes","No"))</f>
        <v/>
      </c>
    </row>
    <row r="78" ht="20" customHeight="1">
      <c r="A78" s="19" t="n"/>
      <c r="B78" s="20" t="n"/>
      <c r="C78" s="19" t="n"/>
      <c r="D78" s="36" t="n"/>
      <c r="E78" s="36" t="n"/>
      <c r="F78" s="22" t="n"/>
      <c r="G78" s="22" t="n"/>
      <c r="H78" s="23">
        <f>IF(COUNT(F78:G78)&lt;2,"",IF(G78&gt;F78,G78-F78,""))</f>
        <v/>
      </c>
      <c r="I78" s="24" t="n"/>
      <c r="J78" s="22" t="n"/>
      <c r="K78" s="37" t="n"/>
      <c r="L78" s="26">
        <f>IF(COUNT(J78:K78)&lt;2,"",J78*K78)</f>
        <v/>
      </c>
      <c r="M78" s="24" t="n"/>
      <c r="N78" s="24" t="n"/>
      <c r="O78" s="24" t="n"/>
      <c r="P78" s="26">
        <f>IF(COUNT(I78,J78,K78,M78:O78)&lt;6,"",SUM(I78,L78,M78:O78))</f>
        <v/>
      </c>
      <c r="Q78" s="27">
        <f>IF(OR(B78="",C78="",COUNT(D78:E78)&lt;2,COUNT(F78:G78)&lt;2,COUNT(I78,J78,K78,M78:O78)&lt;6,COUNTIF($B$5:$B$104,B78)&lt;&gt;1),"",IF(OR(E78&lt;D78,G78&lt;=F78),"",IFERROR(P78/H78,"")))</f>
        <v/>
      </c>
      <c r="R78" s="28">
        <f>IF(COUNTA(A78:G78,I78:K78,M78:O78)=0,"",IF(A78="No","Not included",IF(A78&lt;&gt;"Yes","Select Include",IF(B78="","Missing vehicle ID",IF(C78="","Missing vehicle type",IF(COUNT(D78:E78)&lt;2,"Missing or invalid dates",IF(E78&lt;D78,"End date before start",IF(COUNT(F78:G78)&lt;2,"Missing or invalid odometer",IF(G78&lt;=F78,"Check odometer",IF(COUNT(I78,J78,K78,M78:O78)&lt;6,"Missing cost input",IF(COUNTIF($B$5:$B$104,B78)&gt;1,"Duplicate vehicle ID",IF(H78&lt;Assumptions!$B$4,"Low mileage - review","Ready"))))))))))))</f>
        <v/>
      </c>
      <c r="S78" s="29">
        <f>IF(COUNTA(A78:G78,I78:K78,M78:O78)=0,"",IF(AND(A78="Yes",B78&lt;&gt;"",C78&lt;&gt;"",COUNT(D78:E78)=2,E78&gt;=D78,COUNT(F78:G78)=2,G78&gt;F78,COUNT(I78,J78,K78,M78:O78)=6,COUNTIF($B$5:$B$104,B78)=1),"Yes","No"))</f>
        <v/>
      </c>
    </row>
    <row r="79" ht="20" customHeight="1">
      <c r="A79" s="19" t="n"/>
      <c r="B79" s="20" t="n"/>
      <c r="C79" s="19" t="n"/>
      <c r="D79" s="36" t="n"/>
      <c r="E79" s="36" t="n"/>
      <c r="F79" s="22" t="n"/>
      <c r="G79" s="22" t="n"/>
      <c r="H79" s="23">
        <f>IF(COUNT(F79:G79)&lt;2,"",IF(G79&gt;F79,G79-F79,""))</f>
        <v/>
      </c>
      <c r="I79" s="24" t="n"/>
      <c r="J79" s="22" t="n"/>
      <c r="K79" s="37" t="n"/>
      <c r="L79" s="26">
        <f>IF(COUNT(J79:K79)&lt;2,"",J79*K79)</f>
        <v/>
      </c>
      <c r="M79" s="24" t="n"/>
      <c r="N79" s="24" t="n"/>
      <c r="O79" s="24" t="n"/>
      <c r="P79" s="26">
        <f>IF(COUNT(I79,J79,K79,M79:O79)&lt;6,"",SUM(I79,L79,M79:O79))</f>
        <v/>
      </c>
      <c r="Q79" s="27">
        <f>IF(OR(B79="",C79="",COUNT(D79:E79)&lt;2,COUNT(F79:G79)&lt;2,COUNT(I79,J79,K79,M79:O79)&lt;6,COUNTIF($B$5:$B$104,B79)&lt;&gt;1),"",IF(OR(E79&lt;D79,G79&lt;=F79),"",IFERROR(P79/H79,"")))</f>
        <v/>
      </c>
      <c r="R79" s="28">
        <f>IF(COUNTA(A79:G79,I79:K79,M79:O79)=0,"",IF(A79="No","Not included",IF(A79&lt;&gt;"Yes","Select Include",IF(B79="","Missing vehicle ID",IF(C79="","Missing vehicle type",IF(COUNT(D79:E79)&lt;2,"Missing or invalid dates",IF(E79&lt;D79,"End date before start",IF(COUNT(F79:G79)&lt;2,"Missing or invalid odometer",IF(G79&lt;=F79,"Check odometer",IF(COUNT(I79,J79,K79,M79:O79)&lt;6,"Missing cost input",IF(COUNTIF($B$5:$B$104,B79)&gt;1,"Duplicate vehicle ID",IF(H79&lt;Assumptions!$B$4,"Low mileage - review","Ready"))))))))))))</f>
        <v/>
      </c>
      <c r="S79" s="29">
        <f>IF(COUNTA(A79:G79,I79:K79,M79:O79)=0,"",IF(AND(A79="Yes",B79&lt;&gt;"",C79&lt;&gt;"",COUNT(D79:E79)=2,E79&gt;=D79,COUNT(F79:G79)=2,G79&gt;F79,COUNT(I79,J79,K79,M79:O79)=6,COUNTIF($B$5:$B$104,B79)=1),"Yes","No"))</f>
        <v/>
      </c>
    </row>
    <row r="80" ht="20" customHeight="1">
      <c r="A80" s="19" t="n"/>
      <c r="B80" s="20" t="n"/>
      <c r="C80" s="19" t="n"/>
      <c r="D80" s="36" t="n"/>
      <c r="E80" s="36" t="n"/>
      <c r="F80" s="22" t="n"/>
      <c r="G80" s="22" t="n"/>
      <c r="H80" s="23">
        <f>IF(COUNT(F80:G80)&lt;2,"",IF(G80&gt;F80,G80-F80,""))</f>
        <v/>
      </c>
      <c r="I80" s="24" t="n"/>
      <c r="J80" s="22" t="n"/>
      <c r="K80" s="37" t="n"/>
      <c r="L80" s="26">
        <f>IF(COUNT(J80:K80)&lt;2,"",J80*K80)</f>
        <v/>
      </c>
      <c r="M80" s="24" t="n"/>
      <c r="N80" s="24" t="n"/>
      <c r="O80" s="24" t="n"/>
      <c r="P80" s="26">
        <f>IF(COUNT(I80,J80,K80,M80:O80)&lt;6,"",SUM(I80,L80,M80:O80))</f>
        <v/>
      </c>
      <c r="Q80" s="27">
        <f>IF(OR(B80="",C80="",COUNT(D80:E80)&lt;2,COUNT(F80:G80)&lt;2,COUNT(I80,J80,K80,M80:O80)&lt;6,COUNTIF($B$5:$B$104,B80)&lt;&gt;1),"",IF(OR(E80&lt;D80,G80&lt;=F80),"",IFERROR(P80/H80,"")))</f>
        <v/>
      </c>
      <c r="R80" s="28">
        <f>IF(COUNTA(A80:G80,I80:K80,M80:O80)=0,"",IF(A80="No","Not included",IF(A80&lt;&gt;"Yes","Select Include",IF(B80="","Missing vehicle ID",IF(C80="","Missing vehicle type",IF(COUNT(D80:E80)&lt;2,"Missing or invalid dates",IF(E80&lt;D80,"End date before start",IF(COUNT(F80:G80)&lt;2,"Missing or invalid odometer",IF(G80&lt;=F80,"Check odometer",IF(COUNT(I80,J80,K80,M80:O80)&lt;6,"Missing cost input",IF(COUNTIF($B$5:$B$104,B80)&gt;1,"Duplicate vehicle ID",IF(H80&lt;Assumptions!$B$4,"Low mileage - review","Ready"))))))))))))</f>
        <v/>
      </c>
      <c r="S80" s="29">
        <f>IF(COUNTA(A80:G80,I80:K80,M80:O80)=0,"",IF(AND(A80="Yes",B80&lt;&gt;"",C80&lt;&gt;"",COUNT(D80:E80)=2,E80&gt;=D80,COUNT(F80:G80)=2,G80&gt;F80,COUNT(I80,J80,K80,M80:O80)=6,COUNTIF($B$5:$B$104,B80)=1),"Yes","No"))</f>
        <v/>
      </c>
    </row>
    <row r="81" ht="20" customHeight="1">
      <c r="A81" s="19" t="n"/>
      <c r="B81" s="20" t="n"/>
      <c r="C81" s="19" t="n"/>
      <c r="D81" s="36" t="n"/>
      <c r="E81" s="36" t="n"/>
      <c r="F81" s="22" t="n"/>
      <c r="G81" s="22" t="n"/>
      <c r="H81" s="23">
        <f>IF(COUNT(F81:G81)&lt;2,"",IF(G81&gt;F81,G81-F81,""))</f>
        <v/>
      </c>
      <c r="I81" s="24" t="n"/>
      <c r="J81" s="22" t="n"/>
      <c r="K81" s="37" t="n"/>
      <c r="L81" s="26">
        <f>IF(COUNT(J81:K81)&lt;2,"",J81*K81)</f>
        <v/>
      </c>
      <c r="M81" s="24" t="n"/>
      <c r="N81" s="24" t="n"/>
      <c r="O81" s="24" t="n"/>
      <c r="P81" s="26">
        <f>IF(COUNT(I81,J81,K81,M81:O81)&lt;6,"",SUM(I81,L81,M81:O81))</f>
        <v/>
      </c>
      <c r="Q81" s="27">
        <f>IF(OR(B81="",C81="",COUNT(D81:E81)&lt;2,COUNT(F81:G81)&lt;2,COUNT(I81,J81,K81,M81:O81)&lt;6,COUNTIF($B$5:$B$104,B81)&lt;&gt;1),"",IF(OR(E81&lt;D81,G81&lt;=F81),"",IFERROR(P81/H81,"")))</f>
        <v/>
      </c>
      <c r="R81" s="28">
        <f>IF(COUNTA(A81:G81,I81:K81,M81:O81)=0,"",IF(A81="No","Not included",IF(A81&lt;&gt;"Yes","Select Include",IF(B81="","Missing vehicle ID",IF(C81="","Missing vehicle type",IF(COUNT(D81:E81)&lt;2,"Missing or invalid dates",IF(E81&lt;D81,"End date before start",IF(COUNT(F81:G81)&lt;2,"Missing or invalid odometer",IF(G81&lt;=F81,"Check odometer",IF(COUNT(I81,J81,K81,M81:O81)&lt;6,"Missing cost input",IF(COUNTIF($B$5:$B$104,B81)&gt;1,"Duplicate vehicle ID",IF(H81&lt;Assumptions!$B$4,"Low mileage - review","Ready"))))))))))))</f>
        <v/>
      </c>
      <c r="S81" s="29">
        <f>IF(COUNTA(A81:G81,I81:K81,M81:O81)=0,"",IF(AND(A81="Yes",B81&lt;&gt;"",C81&lt;&gt;"",COUNT(D81:E81)=2,E81&gt;=D81,COUNT(F81:G81)=2,G81&gt;F81,COUNT(I81,J81,K81,M81:O81)=6,COUNTIF($B$5:$B$104,B81)=1),"Yes","No"))</f>
        <v/>
      </c>
    </row>
    <row r="82" ht="20" customHeight="1">
      <c r="A82" s="19" t="n"/>
      <c r="B82" s="20" t="n"/>
      <c r="C82" s="19" t="n"/>
      <c r="D82" s="36" t="n"/>
      <c r="E82" s="36" t="n"/>
      <c r="F82" s="22" t="n"/>
      <c r="G82" s="22" t="n"/>
      <c r="H82" s="23">
        <f>IF(COUNT(F82:G82)&lt;2,"",IF(G82&gt;F82,G82-F82,""))</f>
        <v/>
      </c>
      <c r="I82" s="24" t="n"/>
      <c r="J82" s="22" t="n"/>
      <c r="K82" s="37" t="n"/>
      <c r="L82" s="26">
        <f>IF(COUNT(J82:K82)&lt;2,"",J82*K82)</f>
        <v/>
      </c>
      <c r="M82" s="24" t="n"/>
      <c r="N82" s="24" t="n"/>
      <c r="O82" s="24" t="n"/>
      <c r="P82" s="26">
        <f>IF(COUNT(I82,J82,K82,M82:O82)&lt;6,"",SUM(I82,L82,M82:O82))</f>
        <v/>
      </c>
      <c r="Q82" s="27">
        <f>IF(OR(B82="",C82="",COUNT(D82:E82)&lt;2,COUNT(F82:G82)&lt;2,COUNT(I82,J82,K82,M82:O82)&lt;6,COUNTIF($B$5:$B$104,B82)&lt;&gt;1),"",IF(OR(E82&lt;D82,G82&lt;=F82),"",IFERROR(P82/H82,"")))</f>
        <v/>
      </c>
      <c r="R82" s="28">
        <f>IF(COUNTA(A82:G82,I82:K82,M82:O82)=0,"",IF(A82="No","Not included",IF(A82&lt;&gt;"Yes","Select Include",IF(B82="","Missing vehicle ID",IF(C82="","Missing vehicle type",IF(COUNT(D82:E82)&lt;2,"Missing or invalid dates",IF(E82&lt;D82,"End date before start",IF(COUNT(F82:G82)&lt;2,"Missing or invalid odometer",IF(G82&lt;=F82,"Check odometer",IF(COUNT(I82,J82,K82,M82:O82)&lt;6,"Missing cost input",IF(COUNTIF($B$5:$B$104,B82)&gt;1,"Duplicate vehicle ID",IF(H82&lt;Assumptions!$B$4,"Low mileage - review","Ready"))))))))))))</f>
        <v/>
      </c>
      <c r="S82" s="29">
        <f>IF(COUNTA(A82:G82,I82:K82,M82:O82)=0,"",IF(AND(A82="Yes",B82&lt;&gt;"",C82&lt;&gt;"",COUNT(D82:E82)=2,E82&gt;=D82,COUNT(F82:G82)=2,G82&gt;F82,COUNT(I82,J82,K82,M82:O82)=6,COUNTIF($B$5:$B$104,B82)=1),"Yes","No"))</f>
        <v/>
      </c>
    </row>
    <row r="83" ht="20" customHeight="1">
      <c r="A83" s="19" t="n"/>
      <c r="B83" s="20" t="n"/>
      <c r="C83" s="19" t="n"/>
      <c r="D83" s="36" t="n"/>
      <c r="E83" s="36" t="n"/>
      <c r="F83" s="22" t="n"/>
      <c r="G83" s="22" t="n"/>
      <c r="H83" s="23">
        <f>IF(COUNT(F83:G83)&lt;2,"",IF(G83&gt;F83,G83-F83,""))</f>
        <v/>
      </c>
      <c r="I83" s="24" t="n"/>
      <c r="J83" s="22" t="n"/>
      <c r="K83" s="37" t="n"/>
      <c r="L83" s="26">
        <f>IF(COUNT(J83:K83)&lt;2,"",J83*K83)</f>
        <v/>
      </c>
      <c r="M83" s="24" t="n"/>
      <c r="N83" s="24" t="n"/>
      <c r="O83" s="24" t="n"/>
      <c r="P83" s="26">
        <f>IF(COUNT(I83,J83,K83,M83:O83)&lt;6,"",SUM(I83,L83,M83:O83))</f>
        <v/>
      </c>
      <c r="Q83" s="27">
        <f>IF(OR(B83="",C83="",COUNT(D83:E83)&lt;2,COUNT(F83:G83)&lt;2,COUNT(I83,J83,K83,M83:O83)&lt;6,COUNTIF($B$5:$B$104,B83)&lt;&gt;1),"",IF(OR(E83&lt;D83,G83&lt;=F83),"",IFERROR(P83/H83,"")))</f>
        <v/>
      </c>
      <c r="R83" s="28">
        <f>IF(COUNTA(A83:G83,I83:K83,M83:O83)=0,"",IF(A83="No","Not included",IF(A83&lt;&gt;"Yes","Select Include",IF(B83="","Missing vehicle ID",IF(C83="","Missing vehicle type",IF(COUNT(D83:E83)&lt;2,"Missing or invalid dates",IF(E83&lt;D83,"End date before start",IF(COUNT(F83:G83)&lt;2,"Missing or invalid odometer",IF(G83&lt;=F83,"Check odometer",IF(COUNT(I83,J83,K83,M83:O83)&lt;6,"Missing cost input",IF(COUNTIF($B$5:$B$104,B83)&gt;1,"Duplicate vehicle ID",IF(H83&lt;Assumptions!$B$4,"Low mileage - review","Ready"))))))))))))</f>
        <v/>
      </c>
      <c r="S83" s="29">
        <f>IF(COUNTA(A83:G83,I83:K83,M83:O83)=0,"",IF(AND(A83="Yes",B83&lt;&gt;"",C83&lt;&gt;"",COUNT(D83:E83)=2,E83&gt;=D83,COUNT(F83:G83)=2,G83&gt;F83,COUNT(I83,J83,K83,M83:O83)=6,COUNTIF($B$5:$B$104,B83)=1),"Yes","No"))</f>
        <v/>
      </c>
    </row>
    <row r="84" ht="20" customHeight="1">
      <c r="A84" s="19" t="n"/>
      <c r="B84" s="20" t="n"/>
      <c r="C84" s="19" t="n"/>
      <c r="D84" s="36" t="n"/>
      <c r="E84" s="36" t="n"/>
      <c r="F84" s="22" t="n"/>
      <c r="G84" s="22" t="n"/>
      <c r="H84" s="23">
        <f>IF(COUNT(F84:G84)&lt;2,"",IF(G84&gt;F84,G84-F84,""))</f>
        <v/>
      </c>
      <c r="I84" s="24" t="n"/>
      <c r="J84" s="22" t="n"/>
      <c r="K84" s="37" t="n"/>
      <c r="L84" s="26">
        <f>IF(COUNT(J84:K84)&lt;2,"",J84*K84)</f>
        <v/>
      </c>
      <c r="M84" s="24" t="n"/>
      <c r="N84" s="24" t="n"/>
      <c r="O84" s="24" t="n"/>
      <c r="P84" s="26">
        <f>IF(COUNT(I84,J84,K84,M84:O84)&lt;6,"",SUM(I84,L84,M84:O84))</f>
        <v/>
      </c>
      <c r="Q84" s="27">
        <f>IF(OR(B84="",C84="",COUNT(D84:E84)&lt;2,COUNT(F84:G84)&lt;2,COUNT(I84,J84,K84,M84:O84)&lt;6,COUNTIF($B$5:$B$104,B84)&lt;&gt;1),"",IF(OR(E84&lt;D84,G84&lt;=F84),"",IFERROR(P84/H84,"")))</f>
        <v/>
      </c>
      <c r="R84" s="28">
        <f>IF(COUNTA(A84:G84,I84:K84,M84:O84)=0,"",IF(A84="No","Not included",IF(A84&lt;&gt;"Yes","Select Include",IF(B84="","Missing vehicle ID",IF(C84="","Missing vehicle type",IF(COUNT(D84:E84)&lt;2,"Missing or invalid dates",IF(E84&lt;D84,"End date before start",IF(COUNT(F84:G84)&lt;2,"Missing or invalid odometer",IF(G84&lt;=F84,"Check odometer",IF(COUNT(I84,J84,K84,M84:O84)&lt;6,"Missing cost input",IF(COUNTIF($B$5:$B$104,B84)&gt;1,"Duplicate vehicle ID",IF(H84&lt;Assumptions!$B$4,"Low mileage - review","Ready"))))))))))))</f>
        <v/>
      </c>
      <c r="S84" s="29">
        <f>IF(COUNTA(A84:G84,I84:K84,M84:O84)=0,"",IF(AND(A84="Yes",B84&lt;&gt;"",C84&lt;&gt;"",COUNT(D84:E84)=2,E84&gt;=D84,COUNT(F84:G84)=2,G84&gt;F84,COUNT(I84,J84,K84,M84:O84)=6,COUNTIF($B$5:$B$104,B84)=1),"Yes","No"))</f>
        <v/>
      </c>
    </row>
    <row r="85" ht="20" customHeight="1">
      <c r="A85" s="19" t="n"/>
      <c r="B85" s="20" t="n"/>
      <c r="C85" s="19" t="n"/>
      <c r="D85" s="36" t="n"/>
      <c r="E85" s="36" t="n"/>
      <c r="F85" s="22" t="n"/>
      <c r="G85" s="22" t="n"/>
      <c r="H85" s="23">
        <f>IF(COUNT(F85:G85)&lt;2,"",IF(G85&gt;F85,G85-F85,""))</f>
        <v/>
      </c>
      <c r="I85" s="24" t="n"/>
      <c r="J85" s="22" t="n"/>
      <c r="K85" s="37" t="n"/>
      <c r="L85" s="26">
        <f>IF(COUNT(J85:K85)&lt;2,"",J85*K85)</f>
        <v/>
      </c>
      <c r="M85" s="24" t="n"/>
      <c r="N85" s="24" t="n"/>
      <c r="O85" s="24" t="n"/>
      <c r="P85" s="26">
        <f>IF(COUNT(I85,J85,K85,M85:O85)&lt;6,"",SUM(I85,L85,M85:O85))</f>
        <v/>
      </c>
      <c r="Q85" s="27">
        <f>IF(OR(B85="",C85="",COUNT(D85:E85)&lt;2,COUNT(F85:G85)&lt;2,COUNT(I85,J85,K85,M85:O85)&lt;6,COUNTIF($B$5:$B$104,B85)&lt;&gt;1),"",IF(OR(E85&lt;D85,G85&lt;=F85),"",IFERROR(P85/H85,"")))</f>
        <v/>
      </c>
      <c r="R85" s="28">
        <f>IF(COUNTA(A85:G85,I85:K85,M85:O85)=0,"",IF(A85="No","Not included",IF(A85&lt;&gt;"Yes","Select Include",IF(B85="","Missing vehicle ID",IF(C85="","Missing vehicle type",IF(COUNT(D85:E85)&lt;2,"Missing or invalid dates",IF(E85&lt;D85,"End date before start",IF(COUNT(F85:G85)&lt;2,"Missing or invalid odometer",IF(G85&lt;=F85,"Check odometer",IF(COUNT(I85,J85,K85,M85:O85)&lt;6,"Missing cost input",IF(COUNTIF($B$5:$B$104,B85)&gt;1,"Duplicate vehicle ID",IF(H85&lt;Assumptions!$B$4,"Low mileage - review","Ready"))))))))))))</f>
        <v/>
      </c>
      <c r="S85" s="29">
        <f>IF(COUNTA(A85:G85,I85:K85,M85:O85)=0,"",IF(AND(A85="Yes",B85&lt;&gt;"",C85&lt;&gt;"",COUNT(D85:E85)=2,E85&gt;=D85,COUNT(F85:G85)=2,G85&gt;F85,COUNT(I85,J85,K85,M85:O85)=6,COUNTIF($B$5:$B$104,B85)=1),"Yes","No"))</f>
        <v/>
      </c>
    </row>
    <row r="86" ht="20" customHeight="1">
      <c r="A86" s="19" t="n"/>
      <c r="B86" s="20" t="n"/>
      <c r="C86" s="19" t="n"/>
      <c r="D86" s="36" t="n"/>
      <c r="E86" s="36" t="n"/>
      <c r="F86" s="22" t="n"/>
      <c r="G86" s="22" t="n"/>
      <c r="H86" s="23">
        <f>IF(COUNT(F86:G86)&lt;2,"",IF(G86&gt;F86,G86-F86,""))</f>
        <v/>
      </c>
      <c r="I86" s="24" t="n"/>
      <c r="J86" s="22" t="n"/>
      <c r="K86" s="37" t="n"/>
      <c r="L86" s="26">
        <f>IF(COUNT(J86:K86)&lt;2,"",J86*K86)</f>
        <v/>
      </c>
      <c r="M86" s="24" t="n"/>
      <c r="N86" s="24" t="n"/>
      <c r="O86" s="24" t="n"/>
      <c r="P86" s="26">
        <f>IF(COUNT(I86,J86,K86,M86:O86)&lt;6,"",SUM(I86,L86,M86:O86))</f>
        <v/>
      </c>
      <c r="Q86" s="27">
        <f>IF(OR(B86="",C86="",COUNT(D86:E86)&lt;2,COUNT(F86:G86)&lt;2,COUNT(I86,J86,K86,M86:O86)&lt;6,COUNTIF($B$5:$B$104,B86)&lt;&gt;1),"",IF(OR(E86&lt;D86,G86&lt;=F86),"",IFERROR(P86/H86,"")))</f>
        <v/>
      </c>
      <c r="R86" s="28">
        <f>IF(COUNTA(A86:G86,I86:K86,M86:O86)=0,"",IF(A86="No","Not included",IF(A86&lt;&gt;"Yes","Select Include",IF(B86="","Missing vehicle ID",IF(C86="","Missing vehicle type",IF(COUNT(D86:E86)&lt;2,"Missing or invalid dates",IF(E86&lt;D86,"End date before start",IF(COUNT(F86:G86)&lt;2,"Missing or invalid odometer",IF(G86&lt;=F86,"Check odometer",IF(COUNT(I86,J86,K86,M86:O86)&lt;6,"Missing cost input",IF(COUNTIF($B$5:$B$104,B86)&gt;1,"Duplicate vehicle ID",IF(H86&lt;Assumptions!$B$4,"Low mileage - review","Ready"))))))))))))</f>
        <v/>
      </c>
      <c r="S86" s="29">
        <f>IF(COUNTA(A86:G86,I86:K86,M86:O86)=0,"",IF(AND(A86="Yes",B86&lt;&gt;"",C86&lt;&gt;"",COUNT(D86:E86)=2,E86&gt;=D86,COUNT(F86:G86)=2,G86&gt;F86,COUNT(I86,J86,K86,M86:O86)=6,COUNTIF($B$5:$B$104,B86)=1),"Yes","No"))</f>
        <v/>
      </c>
    </row>
    <row r="87" ht="20" customHeight="1">
      <c r="A87" s="19" t="n"/>
      <c r="B87" s="20" t="n"/>
      <c r="C87" s="19" t="n"/>
      <c r="D87" s="36" t="n"/>
      <c r="E87" s="36" t="n"/>
      <c r="F87" s="22" t="n"/>
      <c r="G87" s="22" t="n"/>
      <c r="H87" s="23">
        <f>IF(COUNT(F87:G87)&lt;2,"",IF(G87&gt;F87,G87-F87,""))</f>
        <v/>
      </c>
      <c r="I87" s="24" t="n"/>
      <c r="J87" s="22" t="n"/>
      <c r="K87" s="37" t="n"/>
      <c r="L87" s="26">
        <f>IF(COUNT(J87:K87)&lt;2,"",J87*K87)</f>
        <v/>
      </c>
      <c r="M87" s="24" t="n"/>
      <c r="N87" s="24" t="n"/>
      <c r="O87" s="24" t="n"/>
      <c r="P87" s="26">
        <f>IF(COUNT(I87,J87,K87,M87:O87)&lt;6,"",SUM(I87,L87,M87:O87))</f>
        <v/>
      </c>
      <c r="Q87" s="27">
        <f>IF(OR(B87="",C87="",COUNT(D87:E87)&lt;2,COUNT(F87:G87)&lt;2,COUNT(I87,J87,K87,M87:O87)&lt;6,COUNTIF($B$5:$B$104,B87)&lt;&gt;1),"",IF(OR(E87&lt;D87,G87&lt;=F87),"",IFERROR(P87/H87,"")))</f>
        <v/>
      </c>
      <c r="R87" s="28">
        <f>IF(COUNTA(A87:G87,I87:K87,M87:O87)=0,"",IF(A87="No","Not included",IF(A87&lt;&gt;"Yes","Select Include",IF(B87="","Missing vehicle ID",IF(C87="","Missing vehicle type",IF(COUNT(D87:E87)&lt;2,"Missing or invalid dates",IF(E87&lt;D87,"End date before start",IF(COUNT(F87:G87)&lt;2,"Missing or invalid odometer",IF(G87&lt;=F87,"Check odometer",IF(COUNT(I87,J87,K87,M87:O87)&lt;6,"Missing cost input",IF(COUNTIF($B$5:$B$104,B87)&gt;1,"Duplicate vehicle ID",IF(H87&lt;Assumptions!$B$4,"Low mileage - review","Ready"))))))))))))</f>
        <v/>
      </c>
      <c r="S87" s="29">
        <f>IF(COUNTA(A87:G87,I87:K87,M87:O87)=0,"",IF(AND(A87="Yes",B87&lt;&gt;"",C87&lt;&gt;"",COUNT(D87:E87)=2,E87&gt;=D87,COUNT(F87:G87)=2,G87&gt;F87,COUNT(I87,J87,K87,M87:O87)=6,COUNTIF($B$5:$B$104,B87)=1),"Yes","No"))</f>
        <v/>
      </c>
    </row>
    <row r="88" ht="20" customHeight="1">
      <c r="A88" s="19" t="n"/>
      <c r="B88" s="20" t="n"/>
      <c r="C88" s="19" t="n"/>
      <c r="D88" s="36" t="n"/>
      <c r="E88" s="36" t="n"/>
      <c r="F88" s="22" t="n"/>
      <c r="G88" s="22" t="n"/>
      <c r="H88" s="23">
        <f>IF(COUNT(F88:G88)&lt;2,"",IF(G88&gt;F88,G88-F88,""))</f>
        <v/>
      </c>
      <c r="I88" s="24" t="n"/>
      <c r="J88" s="22" t="n"/>
      <c r="K88" s="37" t="n"/>
      <c r="L88" s="26">
        <f>IF(COUNT(J88:K88)&lt;2,"",J88*K88)</f>
        <v/>
      </c>
      <c r="M88" s="24" t="n"/>
      <c r="N88" s="24" t="n"/>
      <c r="O88" s="24" t="n"/>
      <c r="P88" s="26">
        <f>IF(COUNT(I88,J88,K88,M88:O88)&lt;6,"",SUM(I88,L88,M88:O88))</f>
        <v/>
      </c>
      <c r="Q88" s="27">
        <f>IF(OR(B88="",C88="",COUNT(D88:E88)&lt;2,COUNT(F88:G88)&lt;2,COUNT(I88,J88,K88,M88:O88)&lt;6,COUNTIF($B$5:$B$104,B88)&lt;&gt;1),"",IF(OR(E88&lt;D88,G88&lt;=F88),"",IFERROR(P88/H88,"")))</f>
        <v/>
      </c>
      <c r="R88" s="28">
        <f>IF(COUNTA(A88:G88,I88:K88,M88:O88)=0,"",IF(A88="No","Not included",IF(A88&lt;&gt;"Yes","Select Include",IF(B88="","Missing vehicle ID",IF(C88="","Missing vehicle type",IF(COUNT(D88:E88)&lt;2,"Missing or invalid dates",IF(E88&lt;D88,"End date before start",IF(COUNT(F88:G88)&lt;2,"Missing or invalid odometer",IF(G88&lt;=F88,"Check odometer",IF(COUNT(I88,J88,K88,M88:O88)&lt;6,"Missing cost input",IF(COUNTIF($B$5:$B$104,B88)&gt;1,"Duplicate vehicle ID",IF(H88&lt;Assumptions!$B$4,"Low mileage - review","Ready"))))))))))))</f>
        <v/>
      </c>
      <c r="S88" s="29">
        <f>IF(COUNTA(A88:G88,I88:K88,M88:O88)=0,"",IF(AND(A88="Yes",B88&lt;&gt;"",C88&lt;&gt;"",COUNT(D88:E88)=2,E88&gt;=D88,COUNT(F88:G88)=2,G88&gt;F88,COUNT(I88,J88,K88,M88:O88)=6,COUNTIF($B$5:$B$104,B88)=1),"Yes","No"))</f>
        <v/>
      </c>
    </row>
    <row r="89" ht="20" customHeight="1">
      <c r="A89" s="19" t="n"/>
      <c r="B89" s="20" t="n"/>
      <c r="C89" s="19" t="n"/>
      <c r="D89" s="36" t="n"/>
      <c r="E89" s="36" t="n"/>
      <c r="F89" s="22" t="n"/>
      <c r="G89" s="22" t="n"/>
      <c r="H89" s="23">
        <f>IF(COUNT(F89:G89)&lt;2,"",IF(G89&gt;F89,G89-F89,""))</f>
        <v/>
      </c>
      <c r="I89" s="24" t="n"/>
      <c r="J89" s="22" t="n"/>
      <c r="K89" s="37" t="n"/>
      <c r="L89" s="26">
        <f>IF(COUNT(J89:K89)&lt;2,"",J89*K89)</f>
        <v/>
      </c>
      <c r="M89" s="24" t="n"/>
      <c r="N89" s="24" t="n"/>
      <c r="O89" s="24" t="n"/>
      <c r="P89" s="26">
        <f>IF(COUNT(I89,J89,K89,M89:O89)&lt;6,"",SUM(I89,L89,M89:O89))</f>
        <v/>
      </c>
      <c r="Q89" s="27">
        <f>IF(OR(B89="",C89="",COUNT(D89:E89)&lt;2,COUNT(F89:G89)&lt;2,COUNT(I89,J89,K89,M89:O89)&lt;6,COUNTIF($B$5:$B$104,B89)&lt;&gt;1),"",IF(OR(E89&lt;D89,G89&lt;=F89),"",IFERROR(P89/H89,"")))</f>
        <v/>
      </c>
      <c r="R89" s="28">
        <f>IF(COUNTA(A89:G89,I89:K89,M89:O89)=0,"",IF(A89="No","Not included",IF(A89&lt;&gt;"Yes","Select Include",IF(B89="","Missing vehicle ID",IF(C89="","Missing vehicle type",IF(COUNT(D89:E89)&lt;2,"Missing or invalid dates",IF(E89&lt;D89,"End date before start",IF(COUNT(F89:G89)&lt;2,"Missing or invalid odometer",IF(G89&lt;=F89,"Check odometer",IF(COUNT(I89,J89,K89,M89:O89)&lt;6,"Missing cost input",IF(COUNTIF($B$5:$B$104,B89)&gt;1,"Duplicate vehicle ID",IF(H89&lt;Assumptions!$B$4,"Low mileage - review","Ready"))))))))))))</f>
        <v/>
      </c>
      <c r="S89" s="29">
        <f>IF(COUNTA(A89:G89,I89:K89,M89:O89)=0,"",IF(AND(A89="Yes",B89&lt;&gt;"",C89&lt;&gt;"",COUNT(D89:E89)=2,E89&gt;=D89,COUNT(F89:G89)=2,G89&gt;F89,COUNT(I89,J89,K89,M89:O89)=6,COUNTIF($B$5:$B$104,B89)=1),"Yes","No"))</f>
        <v/>
      </c>
    </row>
    <row r="90" ht="20" customHeight="1">
      <c r="A90" s="19" t="n"/>
      <c r="B90" s="20" t="n"/>
      <c r="C90" s="19" t="n"/>
      <c r="D90" s="36" t="n"/>
      <c r="E90" s="36" t="n"/>
      <c r="F90" s="22" t="n"/>
      <c r="G90" s="22" t="n"/>
      <c r="H90" s="23">
        <f>IF(COUNT(F90:G90)&lt;2,"",IF(G90&gt;F90,G90-F90,""))</f>
        <v/>
      </c>
      <c r="I90" s="24" t="n"/>
      <c r="J90" s="22" t="n"/>
      <c r="K90" s="37" t="n"/>
      <c r="L90" s="26">
        <f>IF(COUNT(J90:K90)&lt;2,"",J90*K90)</f>
        <v/>
      </c>
      <c r="M90" s="24" t="n"/>
      <c r="N90" s="24" t="n"/>
      <c r="O90" s="24" t="n"/>
      <c r="P90" s="26">
        <f>IF(COUNT(I90,J90,K90,M90:O90)&lt;6,"",SUM(I90,L90,M90:O90))</f>
        <v/>
      </c>
      <c r="Q90" s="27">
        <f>IF(OR(B90="",C90="",COUNT(D90:E90)&lt;2,COUNT(F90:G90)&lt;2,COUNT(I90,J90,K90,M90:O90)&lt;6,COUNTIF($B$5:$B$104,B90)&lt;&gt;1),"",IF(OR(E90&lt;D90,G90&lt;=F90),"",IFERROR(P90/H90,"")))</f>
        <v/>
      </c>
      <c r="R90" s="28">
        <f>IF(COUNTA(A90:G90,I90:K90,M90:O90)=0,"",IF(A90="No","Not included",IF(A90&lt;&gt;"Yes","Select Include",IF(B90="","Missing vehicle ID",IF(C90="","Missing vehicle type",IF(COUNT(D90:E90)&lt;2,"Missing or invalid dates",IF(E90&lt;D90,"End date before start",IF(COUNT(F90:G90)&lt;2,"Missing or invalid odometer",IF(G90&lt;=F90,"Check odometer",IF(COUNT(I90,J90,K90,M90:O90)&lt;6,"Missing cost input",IF(COUNTIF($B$5:$B$104,B90)&gt;1,"Duplicate vehicle ID",IF(H90&lt;Assumptions!$B$4,"Low mileage - review","Ready"))))))))))))</f>
        <v/>
      </c>
      <c r="S90" s="29">
        <f>IF(COUNTA(A90:G90,I90:K90,M90:O90)=0,"",IF(AND(A90="Yes",B90&lt;&gt;"",C90&lt;&gt;"",COUNT(D90:E90)=2,E90&gt;=D90,COUNT(F90:G90)=2,G90&gt;F90,COUNT(I90,J90,K90,M90:O90)=6,COUNTIF($B$5:$B$104,B90)=1),"Yes","No"))</f>
        <v/>
      </c>
    </row>
    <row r="91" ht="20" customHeight="1">
      <c r="A91" s="19" t="n"/>
      <c r="B91" s="20" t="n"/>
      <c r="C91" s="19" t="n"/>
      <c r="D91" s="36" t="n"/>
      <c r="E91" s="36" t="n"/>
      <c r="F91" s="22" t="n"/>
      <c r="G91" s="22" t="n"/>
      <c r="H91" s="23">
        <f>IF(COUNT(F91:G91)&lt;2,"",IF(G91&gt;F91,G91-F91,""))</f>
        <v/>
      </c>
      <c r="I91" s="24" t="n"/>
      <c r="J91" s="22" t="n"/>
      <c r="K91" s="37" t="n"/>
      <c r="L91" s="26">
        <f>IF(COUNT(J91:K91)&lt;2,"",J91*K91)</f>
        <v/>
      </c>
      <c r="M91" s="24" t="n"/>
      <c r="N91" s="24" t="n"/>
      <c r="O91" s="24" t="n"/>
      <c r="P91" s="26">
        <f>IF(COUNT(I91,J91,K91,M91:O91)&lt;6,"",SUM(I91,L91,M91:O91))</f>
        <v/>
      </c>
      <c r="Q91" s="27">
        <f>IF(OR(B91="",C91="",COUNT(D91:E91)&lt;2,COUNT(F91:G91)&lt;2,COUNT(I91,J91,K91,M91:O91)&lt;6,COUNTIF($B$5:$B$104,B91)&lt;&gt;1),"",IF(OR(E91&lt;D91,G91&lt;=F91),"",IFERROR(P91/H91,"")))</f>
        <v/>
      </c>
      <c r="R91" s="28">
        <f>IF(COUNTA(A91:G91,I91:K91,M91:O91)=0,"",IF(A91="No","Not included",IF(A91&lt;&gt;"Yes","Select Include",IF(B91="","Missing vehicle ID",IF(C91="","Missing vehicle type",IF(COUNT(D91:E91)&lt;2,"Missing or invalid dates",IF(E91&lt;D91,"End date before start",IF(COUNT(F91:G91)&lt;2,"Missing or invalid odometer",IF(G91&lt;=F91,"Check odometer",IF(COUNT(I91,J91,K91,M91:O91)&lt;6,"Missing cost input",IF(COUNTIF($B$5:$B$104,B91)&gt;1,"Duplicate vehicle ID",IF(H91&lt;Assumptions!$B$4,"Low mileage - review","Ready"))))))))))))</f>
        <v/>
      </c>
      <c r="S91" s="29">
        <f>IF(COUNTA(A91:G91,I91:K91,M91:O91)=0,"",IF(AND(A91="Yes",B91&lt;&gt;"",C91&lt;&gt;"",COUNT(D91:E91)=2,E91&gt;=D91,COUNT(F91:G91)=2,G91&gt;F91,COUNT(I91,J91,K91,M91:O91)=6,COUNTIF($B$5:$B$104,B91)=1),"Yes","No"))</f>
        <v/>
      </c>
    </row>
    <row r="92" ht="20" customHeight="1">
      <c r="A92" s="19" t="n"/>
      <c r="B92" s="20" t="n"/>
      <c r="C92" s="19" t="n"/>
      <c r="D92" s="36" t="n"/>
      <c r="E92" s="36" t="n"/>
      <c r="F92" s="22" t="n"/>
      <c r="G92" s="22" t="n"/>
      <c r="H92" s="23">
        <f>IF(COUNT(F92:G92)&lt;2,"",IF(G92&gt;F92,G92-F92,""))</f>
        <v/>
      </c>
      <c r="I92" s="24" t="n"/>
      <c r="J92" s="22" t="n"/>
      <c r="K92" s="37" t="n"/>
      <c r="L92" s="26">
        <f>IF(COUNT(J92:K92)&lt;2,"",J92*K92)</f>
        <v/>
      </c>
      <c r="M92" s="24" t="n"/>
      <c r="N92" s="24" t="n"/>
      <c r="O92" s="24" t="n"/>
      <c r="P92" s="26">
        <f>IF(COUNT(I92,J92,K92,M92:O92)&lt;6,"",SUM(I92,L92,M92:O92))</f>
        <v/>
      </c>
      <c r="Q92" s="27">
        <f>IF(OR(B92="",C92="",COUNT(D92:E92)&lt;2,COUNT(F92:G92)&lt;2,COUNT(I92,J92,K92,M92:O92)&lt;6,COUNTIF($B$5:$B$104,B92)&lt;&gt;1),"",IF(OR(E92&lt;D92,G92&lt;=F92),"",IFERROR(P92/H92,"")))</f>
        <v/>
      </c>
      <c r="R92" s="28">
        <f>IF(COUNTA(A92:G92,I92:K92,M92:O92)=0,"",IF(A92="No","Not included",IF(A92&lt;&gt;"Yes","Select Include",IF(B92="","Missing vehicle ID",IF(C92="","Missing vehicle type",IF(COUNT(D92:E92)&lt;2,"Missing or invalid dates",IF(E92&lt;D92,"End date before start",IF(COUNT(F92:G92)&lt;2,"Missing or invalid odometer",IF(G92&lt;=F92,"Check odometer",IF(COUNT(I92,J92,K92,M92:O92)&lt;6,"Missing cost input",IF(COUNTIF($B$5:$B$104,B92)&gt;1,"Duplicate vehicle ID",IF(H92&lt;Assumptions!$B$4,"Low mileage - review","Ready"))))))))))))</f>
        <v/>
      </c>
      <c r="S92" s="29">
        <f>IF(COUNTA(A92:G92,I92:K92,M92:O92)=0,"",IF(AND(A92="Yes",B92&lt;&gt;"",C92&lt;&gt;"",COUNT(D92:E92)=2,E92&gt;=D92,COUNT(F92:G92)=2,G92&gt;F92,COUNT(I92,J92,K92,M92:O92)=6,COUNTIF($B$5:$B$104,B92)=1),"Yes","No"))</f>
        <v/>
      </c>
    </row>
    <row r="93" ht="20" customHeight="1">
      <c r="A93" s="19" t="n"/>
      <c r="B93" s="20" t="n"/>
      <c r="C93" s="19" t="n"/>
      <c r="D93" s="36" t="n"/>
      <c r="E93" s="36" t="n"/>
      <c r="F93" s="22" t="n"/>
      <c r="G93" s="22" t="n"/>
      <c r="H93" s="23">
        <f>IF(COUNT(F93:G93)&lt;2,"",IF(G93&gt;F93,G93-F93,""))</f>
        <v/>
      </c>
      <c r="I93" s="24" t="n"/>
      <c r="J93" s="22" t="n"/>
      <c r="K93" s="37" t="n"/>
      <c r="L93" s="26">
        <f>IF(COUNT(J93:K93)&lt;2,"",J93*K93)</f>
        <v/>
      </c>
      <c r="M93" s="24" t="n"/>
      <c r="N93" s="24" t="n"/>
      <c r="O93" s="24" t="n"/>
      <c r="P93" s="26">
        <f>IF(COUNT(I93,J93,K93,M93:O93)&lt;6,"",SUM(I93,L93,M93:O93))</f>
        <v/>
      </c>
      <c r="Q93" s="27">
        <f>IF(OR(B93="",C93="",COUNT(D93:E93)&lt;2,COUNT(F93:G93)&lt;2,COUNT(I93,J93,K93,M93:O93)&lt;6,COUNTIF($B$5:$B$104,B93)&lt;&gt;1),"",IF(OR(E93&lt;D93,G93&lt;=F93),"",IFERROR(P93/H93,"")))</f>
        <v/>
      </c>
      <c r="R93" s="28">
        <f>IF(COUNTA(A93:G93,I93:K93,M93:O93)=0,"",IF(A93="No","Not included",IF(A93&lt;&gt;"Yes","Select Include",IF(B93="","Missing vehicle ID",IF(C93="","Missing vehicle type",IF(COUNT(D93:E93)&lt;2,"Missing or invalid dates",IF(E93&lt;D93,"End date before start",IF(COUNT(F93:G93)&lt;2,"Missing or invalid odometer",IF(G93&lt;=F93,"Check odometer",IF(COUNT(I93,J93,K93,M93:O93)&lt;6,"Missing cost input",IF(COUNTIF($B$5:$B$104,B93)&gt;1,"Duplicate vehicle ID",IF(H93&lt;Assumptions!$B$4,"Low mileage - review","Ready"))))))))))))</f>
        <v/>
      </c>
      <c r="S93" s="29">
        <f>IF(COUNTA(A93:G93,I93:K93,M93:O93)=0,"",IF(AND(A93="Yes",B93&lt;&gt;"",C93&lt;&gt;"",COUNT(D93:E93)=2,E93&gt;=D93,COUNT(F93:G93)=2,G93&gt;F93,COUNT(I93,J93,K93,M93:O93)=6,COUNTIF($B$5:$B$104,B93)=1),"Yes","No"))</f>
        <v/>
      </c>
    </row>
    <row r="94" ht="20" customHeight="1">
      <c r="A94" s="19" t="n"/>
      <c r="B94" s="20" t="n"/>
      <c r="C94" s="19" t="n"/>
      <c r="D94" s="36" t="n"/>
      <c r="E94" s="36" t="n"/>
      <c r="F94" s="22" t="n"/>
      <c r="G94" s="22" t="n"/>
      <c r="H94" s="23">
        <f>IF(COUNT(F94:G94)&lt;2,"",IF(G94&gt;F94,G94-F94,""))</f>
        <v/>
      </c>
      <c r="I94" s="24" t="n"/>
      <c r="J94" s="22" t="n"/>
      <c r="K94" s="37" t="n"/>
      <c r="L94" s="26">
        <f>IF(COUNT(J94:K94)&lt;2,"",J94*K94)</f>
        <v/>
      </c>
      <c r="M94" s="24" t="n"/>
      <c r="N94" s="24" t="n"/>
      <c r="O94" s="24" t="n"/>
      <c r="P94" s="26">
        <f>IF(COUNT(I94,J94,K94,M94:O94)&lt;6,"",SUM(I94,L94,M94:O94))</f>
        <v/>
      </c>
      <c r="Q94" s="27">
        <f>IF(OR(B94="",C94="",COUNT(D94:E94)&lt;2,COUNT(F94:G94)&lt;2,COUNT(I94,J94,K94,M94:O94)&lt;6,COUNTIF($B$5:$B$104,B94)&lt;&gt;1),"",IF(OR(E94&lt;D94,G94&lt;=F94),"",IFERROR(P94/H94,"")))</f>
        <v/>
      </c>
      <c r="R94" s="28">
        <f>IF(COUNTA(A94:G94,I94:K94,M94:O94)=0,"",IF(A94="No","Not included",IF(A94&lt;&gt;"Yes","Select Include",IF(B94="","Missing vehicle ID",IF(C94="","Missing vehicle type",IF(COUNT(D94:E94)&lt;2,"Missing or invalid dates",IF(E94&lt;D94,"End date before start",IF(COUNT(F94:G94)&lt;2,"Missing or invalid odometer",IF(G94&lt;=F94,"Check odometer",IF(COUNT(I94,J94,K94,M94:O94)&lt;6,"Missing cost input",IF(COUNTIF($B$5:$B$104,B94)&gt;1,"Duplicate vehicle ID",IF(H94&lt;Assumptions!$B$4,"Low mileage - review","Ready"))))))))))))</f>
        <v/>
      </c>
      <c r="S94" s="29">
        <f>IF(COUNTA(A94:G94,I94:K94,M94:O94)=0,"",IF(AND(A94="Yes",B94&lt;&gt;"",C94&lt;&gt;"",COUNT(D94:E94)=2,E94&gt;=D94,COUNT(F94:G94)=2,G94&gt;F94,COUNT(I94,J94,K94,M94:O94)=6,COUNTIF($B$5:$B$104,B94)=1),"Yes","No"))</f>
        <v/>
      </c>
    </row>
    <row r="95" ht="20" customHeight="1">
      <c r="A95" s="19" t="n"/>
      <c r="B95" s="20" t="n"/>
      <c r="C95" s="19" t="n"/>
      <c r="D95" s="36" t="n"/>
      <c r="E95" s="36" t="n"/>
      <c r="F95" s="22" t="n"/>
      <c r="G95" s="22" t="n"/>
      <c r="H95" s="23">
        <f>IF(COUNT(F95:G95)&lt;2,"",IF(G95&gt;F95,G95-F95,""))</f>
        <v/>
      </c>
      <c r="I95" s="24" t="n"/>
      <c r="J95" s="22" t="n"/>
      <c r="K95" s="37" t="n"/>
      <c r="L95" s="26">
        <f>IF(COUNT(J95:K95)&lt;2,"",J95*K95)</f>
        <v/>
      </c>
      <c r="M95" s="24" t="n"/>
      <c r="N95" s="24" t="n"/>
      <c r="O95" s="24" t="n"/>
      <c r="P95" s="26">
        <f>IF(COUNT(I95,J95,K95,M95:O95)&lt;6,"",SUM(I95,L95,M95:O95))</f>
        <v/>
      </c>
      <c r="Q95" s="27">
        <f>IF(OR(B95="",C95="",COUNT(D95:E95)&lt;2,COUNT(F95:G95)&lt;2,COUNT(I95,J95,K95,M95:O95)&lt;6,COUNTIF($B$5:$B$104,B95)&lt;&gt;1),"",IF(OR(E95&lt;D95,G95&lt;=F95),"",IFERROR(P95/H95,"")))</f>
        <v/>
      </c>
      <c r="R95" s="28">
        <f>IF(COUNTA(A95:G95,I95:K95,M95:O95)=0,"",IF(A95="No","Not included",IF(A95&lt;&gt;"Yes","Select Include",IF(B95="","Missing vehicle ID",IF(C95="","Missing vehicle type",IF(COUNT(D95:E95)&lt;2,"Missing or invalid dates",IF(E95&lt;D95,"End date before start",IF(COUNT(F95:G95)&lt;2,"Missing or invalid odometer",IF(G95&lt;=F95,"Check odometer",IF(COUNT(I95,J95,K95,M95:O95)&lt;6,"Missing cost input",IF(COUNTIF($B$5:$B$104,B95)&gt;1,"Duplicate vehicle ID",IF(H95&lt;Assumptions!$B$4,"Low mileage - review","Ready"))))))))))))</f>
        <v/>
      </c>
      <c r="S95" s="29">
        <f>IF(COUNTA(A95:G95,I95:K95,M95:O95)=0,"",IF(AND(A95="Yes",B95&lt;&gt;"",C95&lt;&gt;"",COUNT(D95:E95)=2,E95&gt;=D95,COUNT(F95:G95)=2,G95&gt;F95,COUNT(I95,J95,K95,M95:O95)=6,COUNTIF($B$5:$B$104,B95)=1),"Yes","No"))</f>
        <v/>
      </c>
    </row>
    <row r="96" ht="20" customHeight="1">
      <c r="A96" s="19" t="n"/>
      <c r="B96" s="20" t="n"/>
      <c r="C96" s="19" t="n"/>
      <c r="D96" s="36" t="n"/>
      <c r="E96" s="36" t="n"/>
      <c r="F96" s="22" t="n"/>
      <c r="G96" s="22" t="n"/>
      <c r="H96" s="23">
        <f>IF(COUNT(F96:G96)&lt;2,"",IF(G96&gt;F96,G96-F96,""))</f>
        <v/>
      </c>
      <c r="I96" s="24" t="n"/>
      <c r="J96" s="22" t="n"/>
      <c r="K96" s="37" t="n"/>
      <c r="L96" s="26">
        <f>IF(COUNT(J96:K96)&lt;2,"",J96*K96)</f>
        <v/>
      </c>
      <c r="M96" s="24" t="n"/>
      <c r="N96" s="24" t="n"/>
      <c r="O96" s="24" t="n"/>
      <c r="P96" s="26">
        <f>IF(COUNT(I96,J96,K96,M96:O96)&lt;6,"",SUM(I96,L96,M96:O96))</f>
        <v/>
      </c>
      <c r="Q96" s="27">
        <f>IF(OR(B96="",C96="",COUNT(D96:E96)&lt;2,COUNT(F96:G96)&lt;2,COUNT(I96,J96,K96,M96:O96)&lt;6,COUNTIF($B$5:$B$104,B96)&lt;&gt;1),"",IF(OR(E96&lt;D96,G96&lt;=F96),"",IFERROR(P96/H96,"")))</f>
        <v/>
      </c>
      <c r="R96" s="28">
        <f>IF(COUNTA(A96:G96,I96:K96,M96:O96)=0,"",IF(A96="No","Not included",IF(A96&lt;&gt;"Yes","Select Include",IF(B96="","Missing vehicle ID",IF(C96="","Missing vehicle type",IF(COUNT(D96:E96)&lt;2,"Missing or invalid dates",IF(E96&lt;D96,"End date before start",IF(COUNT(F96:G96)&lt;2,"Missing or invalid odometer",IF(G96&lt;=F96,"Check odometer",IF(COUNT(I96,J96,K96,M96:O96)&lt;6,"Missing cost input",IF(COUNTIF($B$5:$B$104,B96)&gt;1,"Duplicate vehicle ID",IF(H96&lt;Assumptions!$B$4,"Low mileage - review","Ready"))))))))))))</f>
        <v/>
      </c>
      <c r="S96" s="29">
        <f>IF(COUNTA(A96:G96,I96:K96,M96:O96)=0,"",IF(AND(A96="Yes",B96&lt;&gt;"",C96&lt;&gt;"",COUNT(D96:E96)=2,E96&gt;=D96,COUNT(F96:G96)=2,G96&gt;F96,COUNT(I96,J96,K96,M96:O96)=6,COUNTIF($B$5:$B$104,B96)=1),"Yes","No"))</f>
        <v/>
      </c>
    </row>
    <row r="97" ht="20" customHeight="1">
      <c r="A97" s="19" t="n"/>
      <c r="B97" s="20" t="n"/>
      <c r="C97" s="19" t="n"/>
      <c r="D97" s="36" t="n"/>
      <c r="E97" s="36" t="n"/>
      <c r="F97" s="22" t="n"/>
      <c r="G97" s="22" t="n"/>
      <c r="H97" s="23">
        <f>IF(COUNT(F97:G97)&lt;2,"",IF(G97&gt;F97,G97-F97,""))</f>
        <v/>
      </c>
      <c r="I97" s="24" t="n"/>
      <c r="J97" s="22" t="n"/>
      <c r="K97" s="37" t="n"/>
      <c r="L97" s="26">
        <f>IF(COUNT(J97:K97)&lt;2,"",J97*K97)</f>
        <v/>
      </c>
      <c r="M97" s="24" t="n"/>
      <c r="N97" s="24" t="n"/>
      <c r="O97" s="24" t="n"/>
      <c r="P97" s="26">
        <f>IF(COUNT(I97,J97,K97,M97:O97)&lt;6,"",SUM(I97,L97,M97:O97))</f>
        <v/>
      </c>
      <c r="Q97" s="27">
        <f>IF(OR(B97="",C97="",COUNT(D97:E97)&lt;2,COUNT(F97:G97)&lt;2,COUNT(I97,J97,K97,M97:O97)&lt;6,COUNTIF($B$5:$B$104,B97)&lt;&gt;1),"",IF(OR(E97&lt;D97,G97&lt;=F97),"",IFERROR(P97/H97,"")))</f>
        <v/>
      </c>
      <c r="R97" s="28">
        <f>IF(COUNTA(A97:G97,I97:K97,M97:O97)=0,"",IF(A97="No","Not included",IF(A97&lt;&gt;"Yes","Select Include",IF(B97="","Missing vehicle ID",IF(C97="","Missing vehicle type",IF(COUNT(D97:E97)&lt;2,"Missing or invalid dates",IF(E97&lt;D97,"End date before start",IF(COUNT(F97:G97)&lt;2,"Missing or invalid odometer",IF(G97&lt;=F97,"Check odometer",IF(COUNT(I97,J97,K97,M97:O97)&lt;6,"Missing cost input",IF(COUNTIF($B$5:$B$104,B97)&gt;1,"Duplicate vehicle ID",IF(H97&lt;Assumptions!$B$4,"Low mileage - review","Ready"))))))))))))</f>
        <v/>
      </c>
      <c r="S97" s="29">
        <f>IF(COUNTA(A97:G97,I97:K97,M97:O97)=0,"",IF(AND(A97="Yes",B97&lt;&gt;"",C97&lt;&gt;"",COUNT(D97:E97)=2,E97&gt;=D97,COUNT(F97:G97)=2,G97&gt;F97,COUNT(I97,J97,K97,M97:O97)=6,COUNTIF($B$5:$B$104,B97)=1),"Yes","No"))</f>
        <v/>
      </c>
    </row>
    <row r="98" ht="20" customHeight="1">
      <c r="A98" s="19" t="n"/>
      <c r="B98" s="20" t="n"/>
      <c r="C98" s="19" t="n"/>
      <c r="D98" s="36" t="n"/>
      <c r="E98" s="36" t="n"/>
      <c r="F98" s="22" t="n"/>
      <c r="G98" s="22" t="n"/>
      <c r="H98" s="23">
        <f>IF(COUNT(F98:G98)&lt;2,"",IF(G98&gt;F98,G98-F98,""))</f>
        <v/>
      </c>
      <c r="I98" s="24" t="n"/>
      <c r="J98" s="22" t="n"/>
      <c r="K98" s="37" t="n"/>
      <c r="L98" s="26">
        <f>IF(COUNT(J98:K98)&lt;2,"",J98*K98)</f>
        <v/>
      </c>
      <c r="M98" s="24" t="n"/>
      <c r="N98" s="24" t="n"/>
      <c r="O98" s="24" t="n"/>
      <c r="P98" s="26">
        <f>IF(COUNT(I98,J98,K98,M98:O98)&lt;6,"",SUM(I98,L98,M98:O98))</f>
        <v/>
      </c>
      <c r="Q98" s="27">
        <f>IF(OR(B98="",C98="",COUNT(D98:E98)&lt;2,COUNT(F98:G98)&lt;2,COUNT(I98,J98,K98,M98:O98)&lt;6,COUNTIF($B$5:$B$104,B98)&lt;&gt;1),"",IF(OR(E98&lt;D98,G98&lt;=F98),"",IFERROR(P98/H98,"")))</f>
        <v/>
      </c>
      <c r="R98" s="28">
        <f>IF(COUNTA(A98:G98,I98:K98,M98:O98)=0,"",IF(A98="No","Not included",IF(A98&lt;&gt;"Yes","Select Include",IF(B98="","Missing vehicle ID",IF(C98="","Missing vehicle type",IF(COUNT(D98:E98)&lt;2,"Missing or invalid dates",IF(E98&lt;D98,"End date before start",IF(COUNT(F98:G98)&lt;2,"Missing or invalid odometer",IF(G98&lt;=F98,"Check odometer",IF(COUNT(I98,J98,K98,M98:O98)&lt;6,"Missing cost input",IF(COUNTIF($B$5:$B$104,B98)&gt;1,"Duplicate vehicle ID",IF(H98&lt;Assumptions!$B$4,"Low mileage - review","Ready"))))))))))))</f>
        <v/>
      </c>
      <c r="S98" s="29">
        <f>IF(COUNTA(A98:G98,I98:K98,M98:O98)=0,"",IF(AND(A98="Yes",B98&lt;&gt;"",C98&lt;&gt;"",COUNT(D98:E98)=2,E98&gt;=D98,COUNT(F98:G98)=2,G98&gt;F98,COUNT(I98,J98,K98,M98:O98)=6,COUNTIF($B$5:$B$104,B98)=1),"Yes","No"))</f>
        <v/>
      </c>
    </row>
    <row r="99" ht="20" customHeight="1">
      <c r="A99" s="19" t="n"/>
      <c r="B99" s="20" t="n"/>
      <c r="C99" s="19" t="n"/>
      <c r="D99" s="36" t="n"/>
      <c r="E99" s="36" t="n"/>
      <c r="F99" s="22" t="n"/>
      <c r="G99" s="22" t="n"/>
      <c r="H99" s="23">
        <f>IF(COUNT(F99:G99)&lt;2,"",IF(G99&gt;F99,G99-F99,""))</f>
        <v/>
      </c>
      <c r="I99" s="24" t="n"/>
      <c r="J99" s="22" t="n"/>
      <c r="K99" s="37" t="n"/>
      <c r="L99" s="26">
        <f>IF(COUNT(J99:K99)&lt;2,"",J99*K99)</f>
        <v/>
      </c>
      <c r="M99" s="24" t="n"/>
      <c r="N99" s="24" t="n"/>
      <c r="O99" s="24" t="n"/>
      <c r="P99" s="26">
        <f>IF(COUNT(I99,J99,K99,M99:O99)&lt;6,"",SUM(I99,L99,M99:O99))</f>
        <v/>
      </c>
      <c r="Q99" s="27">
        <f>IF(OR(B99="",C99="",COUNT(D99:E99)&lt;2,COUNT(F99:G99)&lt;2,COUNT(I99,J99,K99,M99:O99)&lt;6,COUNTIF($B$5:$B$104,B99)&lt;&gt;1),"",IF(OR(E99&lt;D99,G99&lt;=F99),"",IFERROR(P99/H99,"")))</f>
        <v/>
      </c>
      <c r="R99" s="28">
        <f>IF(COUNTA(A99:G99,I99:K99,M99:O99)=0,"",IF(A99="No","Not included",IF(A99&lt;&gt;"Yes","Select Include",IF(B99="","Missing vehicle ID",IF(C99="","Missing vehicle type",IF(COUNT(D99:E99)&lt;2,"Missing or invalid dates",IF(E99&lt;D99,"End date before start",IF(COUNT(F99:G99)&lt;2,"Missing or invalid odometer",IF(G99&lt;=F99,"Check odometer",IF(COUNT(I99,J99,K99,M99:O99)&lt;6,"Missing cost input",IF(COUNTIF($B$5:$B$104,B99)&gt;1,"Duplicate vehicle ID",IF(H99&lt;Assumptions!$B$4,"Low mileage - review","Ready"))))))))))))</f>
        <v/>
      </c>
      <c r="S99" s="29">
        <f>IF(COUNTA(A99:G99,I99:K99,M99:O99)=0,"",IF(AND(A99="Yes",B99&lt;&gt;"",C99&lt;&gt;"",COUNT(D99:E99)=2,E99&gt;=D99,COUNT(F99:G99)=2,G99&gt;F99,COUNT(I99,J99,K99,M99:O99)=6,COUNTIF($B$5:$B$104,B99)=1),"Yes","No"))</f>
        <v/>
      </c>
    </row>
    <row r="100" ht="20" customHeight="1">
      <c r="A100" s="19" t="n"/>
      <c r="B100" s="20" t="n"/>
      <c r="C100" s="19" t="n"/>
      <c r="D100" s="36" t="n"/>
      <c r="E100" s="36" t="n"/>
      <c r="F100" s="22" t="n"/>
      <c r="G100" s="22" t="n"/>
      <c r="H100" s="23">
        <f>IF(COUNT(F100:G100)&lt;2,"",IF(G100&gt;F100,G100-F100,""))</f>
        <v/>
      </c>
      <c r="I100" s="24" t="n"/>
      <c r="J100" s="22" t="n"/>
      <c r="K100" s="37" t="n"/>
      <c r="L100" s="26">
        <f>IF(COUNT(J100:K100)&lt;2,"",J100*K100)</f>
        <v/>
      </c>
      <c r="M100" s="24" t="n"/>
      <c r="N100" s="24" t="n"/>
      <c r="O100" s="24" t="n"/>
      <c r="P100" s="26">
        <f>IF(COUNT(I100,J100,K100,M100:O100)&lt;6,"",SUM(I100,L100,M100:O100))</f>
        <v/>
      </c>
      <c r="Q100" s="27">
        <f>IF(OR(B100="",C100="",COUNT(D100:E100)&lt;2,COUNT(F100:G100)&lt;2,COUNT(I100,J100,K100,M100:O100)&lt;6,COUNTIF($B$5:$B$104,B100)&lt;&gt;1),"",IF(OR(E100&lt;D100,G100&lt;=F100),"",IFERROR(P100/H100,"")))</f>
        <v/>
      </c>
      <c r="R100" s="28">
        <f>IF(COUNTA(A100:G100,I100:K100,M100:O100)=0,"",IF(A100="No","Not included",IF(A100&lt;&gt;"Yes","Select Include",IF(B100="","Missing vehicle ID",IF(C100="","Missing vehicle type",IF(COUNT(D100:E100)&lt;2,"Missing or invalid dates",IF(E100&lt;D100,"End date before start",IF(COUNT(F100:G100)&lt;2,"Missing or invalid odometer",IF(G100&lt;=F100,"Check odometer",IF(COUNT(I100,J100,K100,M100:O100)&lt;6,"Missing cost input",IF(COUNTIF($B$5:$B$104,B100)&gt;1,"Duplicate vehicle ID",IF(H100&lt;Assumptions!$B$4,"Low mileage - review","Ready"))))))))))))</f>
        <v/>
      </c>
      <c r="S100" s="29">
        <f>IF(COUNTA(A100:G100,I100:K100,M100:O100)=0,"",IF(AND(A100="Yes",B100&lt;&gt;"",C100&lt;&gt;"",COUNT(D100:E100)=2,E100&gt;=D100,COUNT(F100:G100)=2,G100&gt;F100,COUNT(I100,J100,K100,M100:O100)=6,COUNTIF($B$5:$B$104,B100)=1),"Yes","No"))</f>
        <v/>
      </c>
    </row>
    <row r="101" ht="20" customHeight="1">
      <c r="A101" s="19" t="n"/>
      <c r="B101" s="20" t="n"/>
      <c r="C101" s="19" t="n"/>
      <c r="D101" s="36" t="n"/>
      <c r="E101" s="36" t="n"/>
      <c r="F101" s="22" t="n"/>
      <c r="G101" s="22" t="n"/>
      <c r="H101" s="23">
        <f>IF(COUNT(F101:G101)&lt;2,"",IF(G101&gt;F101,G101-F101,""))</f>
        <v/>
      </c>
      <c r="I101" s="24" t="n"/>
      <c r="J101" s="22" t="n"/>
      <c r="K101" s="37" t="n"/>
      <c r="L101" s="26">
        <f>IF(COUNT(J101:K101)&lt;2,"",J101*K101)</f>
        <v/>
      </c>
      <c r="M101" s="24" t="n"/>
      <c r="N101" s="24" t="n"/>
      <c r="O101" s="24" t="n"/>
      <c r="P101" s="26">
        <f>IF(COUNT(I101,J101,K101,M101:O101)&lt;6,"",SUM(I101,L101,M101:O101))</f>
        <v/>
      </c>
      <c r="Q101" s="27">
        <f>IF(OR(B101="",C101="",COUNT(D101:E101)&lt;2,COUNT(F101:G101)&lt;2,COUNT(I101,J101,K101,M101:O101)&lt;6,COUNTIF($B$5:$B$104,B101)&lt;&gt;1),"",IF(OR(E101&lt;D101,G101&lt;=F101),"",IFERROR(P101/H101,"")))</f>
        <v/>
      </c>
      <c r="R101" s="28">
        <f>IF(COUNTA(A101:G101,I101:K101,M101:O101)=0,"",IF(A101="No","Not included",IF(A101&lt;&gt;"Yes","Select Include",IF(B101="","Missing vehicle ID",IF(C101="","Missing vehicle type",IF(COUNT(D101:E101)&lt;2,"Missing or invalid dates",IF(E101&lt;D101,"End date before start",IF(COUNT(F101:G101)&lt;2,"Missing or invalid odometer",IF(G101&lt;=F101,"Check odometer",IF(COUNT(I101,J101,K101,M101:O101)&lt;6,"Missing cost input",IF(COUNTIF($B$5:$B$104,B101)&gt;1,"Duplicate vehicle ID",IF(H101&lt;Assumptions!$B$4,"Low mileage - review","Ready"))))))))))))</f>
        <v/>
      </c>
      <c r="S101" s="29">
        <f>IF(COUNTA(A101:G101,I101:K101,M101:O101)=0,"",IF(AND(A101="Yes",B101&lt;&gt;"",C101&lt;&gt;"",COUNT(D101:E101)=2,E101&gt;=D101,COUNT(F101:G101)=2,G101&gt;F101,COUNT(I101,J101,K101,M101:O101)=6,COUNTIF($B$5:$B$104,B101)=1),"Yes","No"))</f>
        <v/>
      </c>
    </row>
    <row r="102" ht="20" customHeight="1">
      <c r="A102" s="19" t="n"/>
      <c r="B102" s="20" t="n"/>
      <c r="C102" s="19" t="n"/>
      <c r="D102" s="36" t="n"/>
      <c r="E102" s="36" t="n"/>
      <c r="F102" s="22" t="n"/>
      <c r="G102" s="22" t="n"/>
      <c r="H102" s="23">
        <f>IF(COUNT(F102:G102)&lt;2,"",IF(G102&gt;F102,G102-F102,""))</f>
        <v/>
      </c>
      <c r="I102" s="24" t="n"/>
      <c r="J102" s="22" t="n"/>
      <c r="K102" s="37" t="n"/>
      <c r="L102" s="26">
        <f>IF(COUNT(J102:K102)&lt;2,"",J102*K102)</f>
        <v/>
      </c>
      <c r="M102" s="24" t="n"/>
      <c r="N102" s="24" t="n"/>
      <c r="O102" s="24" t="n"/>
      <c r="P102" s="26">
        <f>IF(COUNT(I102,J102,K102,M102:O102)&lt;6,"",SUM(I102,L102,M102:O102))</f>
        <v/>
      </c>
      <c r="Q102" s="27">
        <f>IF(OR(B102="",C102="",COUNT(D102:E102)&lt;2,COUNT(F102:G102)&lt;2,COUNT(I102,J102,K102,M102:O102)&lt;6,COUNTIF($B$5:$B$104,B102)&lt;&gt;1),"",IF(OR(E102&lt;D102,G102&lt;=F102),"",IFERROR(P102/H102,"")))</f>
        <v/>
      </c>
      <c r="R102" s="28">
        <f>IF(COUNTA(A102:G102,I102:K102,M102:O102)=0,"",IF(A102="No","Not included",IF(A102&lt;&gt;"Yes","Select Include",IF(B102="","Missing vehicle ID",IF(C102="","Missing vehicle type",IF(COUNT(D102:E102)&lt;2,"Missing or invalid dates",IF(E102&lt;D102,"End date before start",IF(COUNT(F102:G102)&lt;2,"Missing or invalid odometer",IF(G102&lt;=F102,"Check odometer",IF(COUNT(I102,J102,K102,M102:O102)&lt;6,"Missing cost input",IF(COUNTIF($B$5:$B$104,B102)&gt;1,"Duplicate vehicle ID",IF(H102&lt;Assumptions!$B$4,"Low mileage - review","Ready"))))))))))))</f>
        <v/>
      </c>
      <c r="S102" s="29">
        <f>IF(COUNTA(A102:G102,I102:K102,M102:O102)=0,"",IF(AND(A102="Yes",B102&lt;&gt;"",C102&lt;&gt;"",COUNT(D102:E102)=2,E102&gt;=D102,COUNT(F102:G102)=2,G102&gt;F102,COUNT(I102,J102,K102,M102:O102)=6,COUNTIF($B$5:$B$104,B102)=1),"Yes","No"))</f>
        <v/>
      </c>
    </row>
    <row r="103" ht="20" customHeight="1">
      <c r="A103" s="19" t="n"/>
      <c r="B103" s="20" t="n"/>
      <c r="C103" s="19" t="n"/>
      <c r="D103" s="36" t="n"/>
      <c r="E103" s="36" t="n"/>
      <c r="F103" s="22" t="n"/>
      <c r="G103" s="22" t="n"/>
      <c r="H103" s="23">
        <f>IF(COUNT(F103:G103)&lt;2,"",IF(G103&gt;F103,G103-F103,""))</f>
        <v/>
      </c>
      <c r="I103" s="24" t="n"/>
      <c r="J103" s="22" t="n"/>
      <c r="K103" s="37" t="n"/>
      <c r="L103" s="26">
        <f>IF(COUNT(J103:K103)&lt;2,"",J103*K103)</f>
        <v/>
      </c>
      <c r="M103" s="24" t="n"/>
      <c r="N103" s="24" t="n"/>
      <c r="O103" s="24" t="n"/>
      <c r="P103" s="26">
        <f>IF(COUNT(I103,J103,K103,M103:O103)&lt;6,"",SUM(I103,L103,M103:O103))</f>
        <v/>
      </c>
      <c r="Q103" s="27">
        <f>IF(OR(B103="",C103="",COUNT(D103:E103)&lt;2,COUNT(F103:G103)&lt;2,COUNT(I103,J103,K103,M103:O103)&lt;6,COUNTIF($B$5:$B$104,B103)&lt;&gt;1),"",IF(OR(E103&lt;D103,G103&lt;=F103),"",IFERROR(P103/H103,"")))</f>
        <v/>
      </c>
      <c r="R103" s="28">
        <f>IF(COUNTA(A103:G103,I103:K103,M103:O103)=0,"",IF(A103="No","Not included",IF(A103&lt;&gt;"Yes","Select Include",IF(B103="","Missing vehicle ID",IF(C103="","Missing vehicle type",IF(COUNT(D103:E103)&lt;2,"Missing or invalid dates",IF(E103&lt;D103,"End date before start",IF(COUNT(F103:G103)&lt;2,"Missing or invalid odometer",IF(G103&lt;=F103,"Check odometer",IF(COUNT(I103,J103,K103,M103:O103)&lt;6,"Missing cost input",IF(COUNTIF($B$5:$B$104,B103)&gt;1,"Duplicate vehicle ID",IF(H103&lt;Assumptions!$B$4,"Low mileage - review","Ready"))))))))))))</f>
        <v/>
      </c>
      <c r="S103" s="29">
        <f>IF(COUNTA(A103:G103,I103:K103,M103:O103)=0,"",IF(AND(A103="Yes",B103&lt;&gt;"",C103&lt;&gt;"",COUNT(D103:E103)=2,E103&gt;=D103,COUNT(F103:G103)=2,G103&gt;F103,COUNT(I103,J103,K103,M103:O103)=6,COUNTIF($B$5:$B$104,B103)=1),"Yes","No"))</f>
        <v/>
      </c>
    </row>
    <row r="104" ht="20" customHeight="1">
      <c r="A104" s="19" t="n"/>
      <c r="B104" s="20" t="n"/>
      <c r="C104" s="19" t="n"/>
      <c r="D104" s="36" t="n"/>
      <c r="E104" s="36" t="n"/>
      <c r="F104" s="22" t="n"/>
      <c r="G104" s="22" t="n"/>
      <c r="H104" s="23">
        <f>IF(COUNT(F104:G104)&lt;2,"",IF(G104&gt;F104,G104-F104,""))</f>
        <v/>
      </c>
      <c r="I104" s="24" t="n"/>
      <c r="J104" s="22" t="n"/>
      <c r="K104" s="37" t="n"/>
      <c r="L104" s="26">
        <f>IF(COUNT(J104:K104)&lt;2,"",J104*K104)</f>
        <v/>
      </c>
      <c r="M104" s="24" t="n"/>
      <c r="N104" s="24" t="n"/>
      <c r="O104" s="24" t="n"/>
      <c r="P104" s="26">
        <f>IF(COUNT(I104,J104,K104,M104:O104)&lt;6,"",SUM(I104,L104,M104:O104))</f>
        <v/>
      </c>
      <c r="Q104" s="27">
        <f>IF(OR(B104="",C104="",COUNT(D104:E104)&lt;2,COUNT(F104:G104)&lt;2,COUNT(I104,J104,K104,M104:O104)&lt;6,COUNTIF($B$5:$B$104,B104)&lt;&gt;1),"",IF(OR(E104&lt;D104,G104&lt;=F104),"",IFERROR(P104/H104,"")))</f>
        <v/>
      </c>
      <c r="R104" s="28">
        <f>IF(COUNTA(A104:G104,I104:K104,M104:O104)=0,"",IF(A104="No","Not included",IF(A104&lt;&gt;"Yes","Select Include",IF(B104="","Missing vehicle ID",IF(C104="","Missing vehicle type",IF(COUNT(D104:E104)&lt;2,"Missing or invalid dates",IF(E104&lt;D104,"End date before start",IF(COUNT(F104:G104)&lt;2,"Missing or invalid odometer",IF(G104&lt;=F104,"Check odometer",IF(COUNT(I104,J104,K104,M104:O104)&lt;6,"Missing cost input",IF(COUNTIF($B$5:$B$104,B104)&gt;1,"Duplicate vehicle ID",IF(H104&lt;Assumptions!$B$4,"Low mileage - review","Ready"))))))))))))</f>
        <v/>
      </c>
      <c r="S104" s="29">
        <f>IF(COUNTA(A104:G104,I104:K104,M104:O104)=0,"",IF(AND(A104="Yes",B104&lt;&gt;"",C104&lt;&gt;"",COUNT(D104:E104)=2,E104&gt;=D104,COUNT(F104:G104)=2,G104&gt;F104,COUNT(I104,J104,K104,M104:O104)=6,COUNTIF($B$5:$B$104,B104)=1),"Yes","No"))</f>
        <v/>
      </c>
    </row>
  </sheetData>
  <autoFilter ref="A4:S104"/>
  <mergeCells count="1">
    <mergeCell ref="A1:S1"/>
  </mergeCells>
  <conditionalFormatting sqref="Q5:Q104">
    <cfRule type="expression" priority="1" dxfId="0" stopIfTrue="1">
      <formula>AND(ISNUMBER($Q5),$Q5&gt;=Assumptions!$B$3)</formula>
    </cfRule>
    <cfRule type="expression" priority="2" dxfId="1" stopIfTrue="1">
      <formula>AND(ISNUMBER($Q5),$Q5&gt;Assumptions!$B$2,$Q5&lt;Assumptions!$B$3)</formula>
    </cfRule>
    <cfRule type="expression" priority="3" dxfId="2" stopIfTrue="1">
      <formula>AND(ISNUMBER($Q5),$Q5&lt;=Assumptions!$B$2)</formula>
    </cfRule>
  </conditionalFormatting>
  <conditionalFormatting sqref="R5:R104">
    <cfRule type="expression" priority="4" dxfId="2" stopIfTrue="1">
      <formula>$R5="Ready"</formula>
    </cfRule>
    <cfRule type="expression" priority="5" dxfId="1" stopIfTrue="1">
      <formula>$R5="Low mileage - review"</formula>
    </cfRule>
    <cfRule type="expression" priority="6" dxfId="3" stopIfTrue="1">
      <formula>$R5="Not included"</formula>
    </cfRule>
    <cfRule type="expression" priority="7" dxfId="0" stopIfTrue="1">
      <formula>AND($R5&lt;&gt;"",$R5&lt;&gt;"Ready",$R5&lt;&gt;"Low mileage - review",$R5&lt;&gt;"Not included")</formula>
    </cfRule>
  </conditionalFormatting>
  <conditionalFormatting sqref="B5:B104">
    <cfRule type="expression" priority="8" dxfId="0" stopIfTrue="1">
      <formula>AND($B5&lt;&gt;"",COUNTIF($B$5:$B$104,$B5)&gt;1)</formula>
    </cfRule>
  </conditionalFormatting>
  <dataValidations count="8">
    <dataValidation sqref="A5:A104" showDropDown="0" showInputMessage="0" showErrorMessage="0" allowBlank="0" errorTitle="Invalid Include Value" error="Select Yes or No." type="list" errorStyle="stop">
      <formula1>"Yes,No"</formula1>
    </dataValidation>
    <dataValidation sqref="B5:B104" showDropDown="0" showInputMessage="0" showErrorMessage="0" allowBlank="0" errorTitle="Invalid Vehicle ID" error="Enter a fictional internal identifier from 1 through 30 characters." type="textLength" errorStyle="stop" operator="between">
      <formula1>1</formula1>
      <formula2>30</formula2>
    </dataValidation>
    <dataValidation sqref="C5:C104" showDropDown="0" showInputMessage="0" showErrorMessage="0" allowBlank="0" errorTitle="Invalid Vehicle Type" error="Select a vehicle type from the list." type="list" errorStyle="stop">
      <formula1>"Cargo van,Pickup truck,Box truck,SUV,Car,Other"</formula1>
    </dataValidation>
    <dataValidation sqref="D5:E104" showDropDown="0" showInputMessage="0" showErrorMessage="0" allowBlank="0" errorTitle="Invalid Date" error="Enter a date from 01/01/2000 through 12/31/2100." type="date" errorStyle="stop" operator="between">
      <formula1>DATE(2000,1,1)</formula1>
      <formula2>DATE(2100,12,31)</formula2>
    </dataValidation>
    <dataValidation sqref="F5:G104" showDropDown="0" showInputMessage="0" showErrorMessage="0" allowBlank="0" errorTitle="Invalid Odometer" error="Enter a value from 0 through 5,000,000 miles." type="decimal" errorStyle="stop" operator="between">
      <formula1>0</formula1>
      <formula2>5000000</formula2>
    </dataValidation>
    <dataValidation sqref="I5:I104 M5:O104" showDropDown="0" showInputMessage="0" showErrorMessage="0" allowBlank="0" errorTitle="Invalid Cost" error="Enter a cost from $0 through $10,000,000." type="decimal" errorStyle="stop" operator="between">
      <formula1>0</formula1>
      <formula2>10000000</formula2>
    </dataValidation>
    <dataValidation sqref="J5:J104" showDropDown="0" showInputMessage="0" showErrorMessage="0" allowBlank="0" errorTitle="Invalid Gallons" error="Enter gallons from 0 through 100,000." type="decimal" errorStyle="stop" operator="between">
      <formula1>0</formula1>
      <formula2>100000</formula2>
    </dataValidation>
    <dataValidation sqref="K5:K104" showDropDown="0" showInputMessage="0" showErrorMessage="0" allowBlank="0" errorTitle="Invalid Fuel Price" error="Enter an average fuel price from $0 through $100 per gallon." type="decimal" errorStyle="stop" operator="between">
      <formula1>0</formula1>
      <formula2>100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F6"/>
  <sheetViews>
    <sheetView showGridLines="0" zoomScale="95" workbookViewId="0">
      <selection activeCell="A1" sqref="A1"/>
    </sheetView>
  </sheetViews>
  <sheetFormatPr baseColWidth="8" defaultRowHeight="15"/>
  <cols>
    <col width="78" customWidth="1" min="1" max="1"/>
    <col width="18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8" customHeight="1">
      <c r="A1" s="1" t="inlineStr">
        <is>
          <t>Planning Assumptions</t>
        </is>
      </c>
      <c r="B1" s="34" t="n"/>
      <c r="C1" s="34" t="n"/>
      <c r="D1" s="34" t="n"/>
      <c r="E1" s="34" t="n"/>
      <c r="F1" s="35" t="n"/>
    </row>
    <row r="2" ht="22" customHeight="1">
      <c r="A2" s="30" t="inlineStr">
        <is>
          <t>Target fleet cost per mile</t>
        </is>
      </c>
      <c r="B2" s="31" t="n">
        <v>0.85</v>
      </c>
    </row>
    <row r="3" ht="22" customHeight="1">
      <c r="A3" s="32" t="inlineStr">
        <is>
          <t>High-cost warning per mile</t>
        </is>
      </c>
      <c r="B3" s="31" t="n">
        <v>1.1</v>
      </c>
    </row>
    <row r="4" ht="22" customHeight="1">
      <c r="A4" s="30" t="inlineStr">
        <is>
          <t>Minimum comparison miles</t>
        </is>
      </c>
      <c r="B4" s="33" t="n">
        <v>1000</v>
      </c>
    </row>
    <row r="5"/>
    <row r="6" ht="34" customHeight="1">
      <c r="A6" s="16" t="inlineStr">
        <is>
          <t>Enter costs for the same vehicle-specific period shown on the Vehicle Costs sheet.</t>
        </is>
      </c>
    </row>
  </sheetData>
  <mergeCells count="1">
    <mergeCell ref="A1:F1"/>
  </mergeCells>
  <dataValidations count="3">
    <dataValidation sqref="B2" showDropDown="0" showInputMessage="0" showErrorMessage="0" allowBlank="0" errorTitle="Invalid Target" error="Enter a target cost per mile from $0 through $100." type="decimal" errorStyle="stop" operator="between">
      <formula1>0</formula1>
      <formula2>100</formula2>
    </dataValidation>
    <dataValidation sqref="B3" showDropDown="0" showInputMessage="0" showErrorMessage="0" allowBlank="0" errorTitle="Invalid High-Cost Warning" error="The high-cost warning must be greater than or equal to the target." type="custom" errorStyle="stop">
      <formula1>=B3&gt;=B2</formula1>
    </dataValidation>
    <dataValidation sqref="B4" showDropDown="0" showInputMessage="0" showErrorMessage="0" allowBlank="0" errorTitle="Invalid Minimum Miles" error="Enter a whole number from 1 through 1,000,000 miles." type="whole" errorStyle="stop" operator="between">
      <formula1>1</formula1>
      <formula2>1000000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2026-09-11T04:02:34Z</dcterms:created>
  <dcterms:modified xmlns:dcterms="http://purl.org/dc/terms/" xmlns:xsi="http://www.w3.org/2001/XMLSchema-instance" xsi:type="dcterms:W3CDTF">2026-09-11T04:02:35+00:00Z</dcterms:modified>
</cp:coreProperties>
</file>